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aveExternalLinkValues="0" codeName="ThisWorkbook"/>
  <bookViews>
    <workbookView xWindow="-15" yWindow="5715" windowWidth="19260" windowHeight="5745" tabRatio="889"/>
  </bookViews>
  <sheets>
    <sheet name="Prognoza veniturilor" sheetId="18" r:id="rId1"/>
    <sheet name="Prognoza cheltuielilor" sheetId="17" r:id="rId2"/>
    <sheet name=" Cpp" sheetId="11" r:id="rId3"/>
    <sheet name="Bilant" sheetId="27" r:id="rId4"/>
    <sheet name="FN An 1 I" sheetId="21" r:id="rId5"/>
    <sheet name="FN An 2 I " sheetId="31" r:id="rId6"/>
    <sheet name="FN An 3 I " sheetId="32" r:id="rId7"/>
    <sheet name="FN An 1-5" sheetId="29" r:id="rId8"/>
    <sheet name="Indicatori" sheetId="23" r:id="rId9"/>
  </sheets>
  <externalReferences>
    <externalReference r:id="rId10"/>
    <externalReference r:id="rId11"/>
    <externalReference r:id="rId12"/>
  </externalReferences>
  <definedNames>
    <definedName name="bilant">#REF!</definedName>
    <definedName name="BILANT1">'[2]3 credite'!$B$133</definedName>
    <definedName name="cash">#REF!</definedName>
    <definedName name="_xlnm.Database">#REF!</definedName>
    <definedName name="dateintr">#REF!</definedName>
    <definedName name="DATINT">'[2]3 credite'!$B$2</definedName>
    <definedName name="Gigel" localSheetId="4">'[3]Specific 3.4'!#REF!</definedName>
    <definedName name="Gigel" localSheetId="7">'[3]Specific 3.4'!#REF!</definedName>
    <definedName name="Gigel" localSheetId="5">'[3]Specific 3.4'!#REF!</definedName>
    <definedName name="Gigel" localSheetId="6">'[3]Specific 3.4'!#REF!</definedName>
    <definedName name="Gigel">#REF!</definedName>
    <definedName name="_xlnm.Print_Area" localSheetId="2">' Cpp'!$B$1:$R$31</definedName>
    <definedName name="_xlnm.Print_Area" localSheetId="3">Bilant!$A$1:$I$32</definedName>
    <definedName name="_xlnm.Print_Area" localSheetId="4">'FN An 1 I'!$B$2:$Q$54</definedName>
    <definedName name="_xlnm.Print_Area" localSheetId="7">'FN An 1-5'!$B$2:$I$54</definedName>
    <definedName name="_xlnm.Print_Area" localSheetId="5">'FN An 2 I '!$B$2:$Q$54</definedName>
    <definedName name="_xlnm.Print_Area" localSheetId="6">'FN An 3 I '!$B$2:$Q$54</definedName>
    <definedName name="_xlnm.Print_Area" localSheetId="8">Indicatori!$B$1:$I$22</definedName>
    <definedName name="_xlnm.Print_Area" localSheetId="1">'Prognoza cheltuielilor'!$B$1:$Q$18</definedName>
    <definedName name="_xlnm.Print_Area" localSheetId="0">'Prognoza veniturilor'!$A$1:$Q$44</definedName>
    <definedName name="svc">#REF!</definedName>
    <definedName name="_SVC1">'[2]3 credite'!$B$104</definedName>
    <definedName name="Z_63BBC9A1_BC43_11D7_8BCA_000255C26D10_.wvu.Cols" localSheetId="4" hidden="1">'FN An 1 I'!#REF!,'FN An 1 I'!$E:$P</definedName>
    <definedName name="Z_63BBC9A1_BC43_11D7_8BCA_000255C26D10_.wvu.Cols" localSheetId="7" hidden="1">'FN An 1-5'!#REF!,'FN An 1-5'!$E:$I</definedName>
    <definedName name="Z_63BBC9A1_BC43_11D7_8BCA_000255C26D10_.wvu.Cols" localSheetId="5" hidden="1">'FN An 2 I '!#REF!,'FN An 2 I '!$E:$P</definedName>
    <definedName name="Z_63BBC9A1_BC43_11D7_8BCA_000255C26D10_.wvu.Cols" localSheetId="6" hidden="1">'FN An 3 I '!#REF!,'FN An 3 I '!$E:$P</definedName>
    <definedName name="Z_63BBC9A1_BC43_11D7_8BCA_000255C26D10_.wvu.PrintArea" localSheetId="2" hidden="1">' Cpp'!$A$1:$R$31</definedName>
    <definedName name="Z_63BBC9A1_BC43_11D7_8BCA_000255C26D10_.wvu.PrintArea" localSheetId="4" hidden="1">'FN An 1 I'!$A$2:$T$55</definedName>
    <definedName name="Z_63BBC9A1_BC43_11D7_8BCA_000255C26D10_.wvu.PrintArea" localSheetId="7" hidden="1">'FN An 1-5'!$A$2:$L$55</definedName>
    <definedName name="Z_63BBC9A1_BC43_11D7_8BCA_000255C26D10_.wvu.PrintArea" localSheetId="5" hidden="1">'FN An 2 I '!$A$2:$T$55</definedName>
    <definedName name="Z_63BBC9A1_BC43_11D7_8BCA_000255C26D10_.wvu.PrintArea" localSheetId="6" hidden="1">'FN An 3 I '!$A$2:$T$55</definedName>
    <definedName name="Z_63BBC9A1_BC43_11D7_8BCA_000255C26D10_.wvu.Rows" localSheetId="2" hidden="1">' Cpp'!#REF!,' Cpp'!#REF!</definedName>
    <definedName name="Z_63BBC9A1_BC43_11D7_8BCA_000255C26D10_.wvu.Rows" localSheetId="4" hidden="1">'FN An 1 I'!#REF!</definedName>
    <definedName name="Z_63BBC9A1_BC43_11D7_8BCA_000255C26D10_.wvu.Rows" localSheetId="7" hidden="1">'FN An 1-5'!#REF!</definedName>
    <definedName name="Z_63BBC9A1_BC43_11D7_8BCA_000255C26D10_.wvu.Rows" localSheetId="5" hidden="1">'FN An 2 I '!#REF!</definedName>
    <definedName name="Z_63BBC9A1_BC43_11D7_8BCA_000255C26D10_.wvu.Rows" localSheetId="6" hidden="1">'FN An 3 I '!#REF!</definedName>
    <definedName name="Z_CFCAA516_04A4_438F_9C9F_E85EB651FC1F_.wvu.Cols" localSheetId="4" hidden="1">'FN An 1 I'!#REF!,'FN An 1 I'!#REF!</definedName>
    <definedName name="Z_CFCAA516_04A4_438F_9C9F_E85EB651FC1F_.wvu.Cols" localSheetId="7" hidden="1">'FN An 1-5'!#REF!,'FN An 1-5'!#REF!</definedName>
    <definedName name="Z_CFCAA516_04A4_438F_9C9F_E85EB651FC1F_.wvu.Cols" localSheetId="5" hidden="1">'FN An 2 I '!#REF!,'FN An 2 I '!#REF!</definedName>
    <definedName name="Z_CFCAA516_04A4_438F_9C9F_E85EB651FC1F_.wvu.Cols" localSheetId="6" hidden="1">'FN An 3 I '!#REF!,'FN An 3 I '!#REF!</definedName>
    <definedName name="Z_CFCAA516_04A4_438F_9C9F_E85EB651FC1F_.wvu.PrintArea" localSheetId="2" hidden="1">' Cpp'!$A$1:$R$31</definedName>
    <definedName name="Z_CFCAA516_04A4_438F_9C9F_E85EB651FC1F_.wvu.PrintArea" localSheetId="4" hidden="1">'FN An 1 I'!$A$2:$U$55</definedName>
    <definedName name="Z_CFCAA516_04A4_438F_9C9F_E85EB651FC1F_.wvu.PrintArea" localSheetId="7" hidden="1">'FN An 1-5'!$A$2:$M$55</definedName>
    <definedName name="Z_CFCAA516_04A4_438F_9C9F_E85EB651FC1F_.wvu.PrintArea" localSheetId="5" hidden="1">'FN An 2 I '!$A$2:$U$55</definedName>
    <definedName name="Z_CFCAA516_04A4_438F_9C9F_E85EB651FC1F_.wvu.PrintArea" localSheetId="6" hidden="1">'FN An 3 I '!$A$2:$U$55</definedName>
    <definedName name="Z_CFCAA516_04A4_438F_9C9F_E85EB651FC1F_.wvu.Rows" localSheetId="2" hidden="1">' Cpp'!#REF!,' Cpp'!#REF!</definedName>
    <definedName name="Z_CFCAA516_04A4_438F_9C9F_E85EB651FC1F_.wvu.Rows" localSheetId="4" hidden="1">'FN An 1 I'!#REF!</definedName>
    <definedName name="Z_CFCAA516_04A4_438F_9C9F_E85EB651FC1F_.wvu.Rows" localSheetId="7" hidden="1">'FN An 1-5'!#REF!</definedName>
    <definedName name="Z_CFCAA516_04A4_438F_9C9F_E85EB651FC1F_.wvu.Rows" localSheetId="5" hidden="1">'FN An 2 I '!#REF!</definedName>
    <definedName name="Z_CFCAA516_04A4_438F_9C9F_E85EB651FC1F_.wvu.Rows" localSheetId="6" hidden="1">'FN An 3 I '!#REF!</definedName>
  </definedNames>
  <calcPr calcId="125725" fullCalcOnLoad="1"/>
  <customWorkbookViews>
    <customWorkbookView name="MIHAI - Vedere personală" guid="{CFCAA516-04A4-438F-9C9F-E85EB651FC1F}" mergeInterval="0" personalView="1" maximized="1" windowWidth="1020" windowHeight="626" tabRatio="755" activeSheetId="4"/>
    <customWorkbookView name="Silvia Manole - Personal View" guid="{63BBC9A1-BC43-11D7-8BCA-000255C26D10}" mergeInterval="0" personalView="1" maximized="1" windowWidth="1020" windowHeight="606" tabRatio="755" activeSheetId="3"/>
  </customWorkbookViews>
</workbook>
</file>

<file path=xl/calcChain.xml><?xml version="1.0" encoding="utf-8"?>
<calcChain xmlns="http://schemas.openxmlformats.org/spreadsheetml/2006/main">
  <c r="Q10" i="11"/>
  <c r="R10"/>
  <c r="P10"/>
  <c r="Q9"/>
  <c r="R9"/>
  <c r="P9"/>
  <c r="G10"/>
  <c r="H10"/>
  <c r="I10"/>
  <c r="J10"/>
  <c r="O10" s="1"/>
  <c r="K10"/>
  <c r="L10"/>
  <c r="M10"/>
  <c r="F10"/>
  <c r="N10" s="1"/>
  <c r="M9"/>
  <c r="L9"/>
  <c r="K9"/>
  <c r="J9"/>
  <c r="O9"/>
  <c r="G9"/>
  <c r="H9"/>
  <c r="I9"/>
  <c r="F9"/>
  <c r="E12" i="17"/>
  <c r="E14" i="11"/>
  <c r="N39" i="18"/>
  <c r="M39"/>
  <c r="B25"/>
  <c r="B26"/>
  <c r="B27"/>
  <c r="B28"/>
  <c r="B29"/>
  <c r="B30"/>
  <c r="B31"/>
  <c r="B32"/>
  <c r="B33"/>
  <c r="Q9" i="32"/>
  <c r="Q8"/>
  <c r="Q13"/>
  <c r="Q12"/>
  <c r="Q11"/>
  <c r="Q10"/>
  <c r="Q48"/>
  <c r="Q47"/>
  <c r="Q46"/>
  <c r="Q45"/>
  <c r="Q44"/>
  <c r="Q43"/>
  <c r="Q42"/>
  <c r="Q49"/>
  <c r="P42"/>
  <c r="P49"/>
  <c r="O42"/>
  <c r="O49"/>
  <c r="N42"/>
  <c r="N49"/>
  <c r="M42"/>
  <c r="M49"/>
  <c r="L42"/>
  <c r="L49"/>
  <c r="K42"/>
  <c r="K49"/>
  <c r="J42"/>
  <c r="J49"/>
  <c r="I42"/>
  <c r="I49"/>
  <c r="H42"/>
  <c r="H49"/>
  <c r="G42"/>
  <c r="G49"/>
  <c r="F42"/>
  <c r="F49"/>
  <c r="E42"/>
  <c r="E49"/>
  <c r="Q40"/>
  <c r="Q39"/>
  <c r="Q38"/>
  <c r="Q37"/>
  <c r="Q36"/>
  <c r="Q35"/>
  <c r="Q34"/>
  <c r="Q33"/>
  <c r="Q32"/>
  <c r="P31"/>
  <c r="O31"/>
  <c r="N31"/>
  <c r="M31"/>
  <c r="L31"/>
  <c r="K31"/>
  <c r="J31"/>
  <c r="I31"/>
  <c r="H31"/>
  <c r="G31"/>
  <c r="F31"/>
  <c r="E31"/>
  <c r="Q31"/>
  <c r="P30"/>
  <c r="P41"/>
  <c r="P50"/>
  <c r="O30"/>
  <c r="O41"/>
  <c r="O50"/>
  <c r="N30"/>
  <c r="N41"/>
  <c r="N50"/>
  <c r="M30"/>
  <c r="M41"/>
  <c r="L30"/>
  <c r="L41"/>
  <c r="L50"/>
  <c r="K30"/>
  <c r="K41"/>
  <c r="K50"/>
  <c r="J30"/>
  <c r="J41"/>
  <c r="J50"/>
  <c r="I30"/>
  <c r="I41"/>
  <c r="H30"/>
  <c r="H41"/>
  <c r="H50"/>
  <c r="G30"/>
  <c r="G41"/>
  <c r="G50"/>
  <c r="F30"/>
  <c r="F41"/>
  <c r="F50"/>
  <c r="E30"/>
  <c r="E41"/>
  <c r="Q29"/>
  <c r="Q28"/>
  <c r="Q27"/>
  <c r="Q24"/>
  <c r="Q23"/>
  <c r="Q22"/>
  <c r="P22"/>
  <c r="P18"/>
  <c r="O22"/>
  <c r="N22"/>
  <c r="M22"/>
  <c r="L22"/>
  <c r="K22"/>
  <c r="J22"/>
  <c r="I22"/>
  <c r="H22"/>
  <c r="H18"/>
  <c r="G22"/>
  <c r="F22"/>
  <c r="E22"/>
  <c r="Q21"/>
  <c r="Q20"/>
  <c r="Q19"/>
  <c r="Q18"/>
  <c r="P19"/>
  <c r="O19"/>
  <c r="O18"/>
  <c r="N19"/>
  <c r="N18"/>
  <c r="M19"/>
  <c r="M18"/>
  <c r="L19"/>
  <c r="L18"/>
  <c r="L25"/>
  <c r="L52"/>
  <c r="K19"/>
  <c r="K18"/>
  <c r="J19"/>
  <c r="I19"/>
  <c r="I18"/>
  <c r="H19"/>
  <c r="G19"/>
  <c r="G18"/>
  <c r="F19"/>
  <c r="F18"/>
  <c r="E19"/>
  <c r="E18"/>
  <c r="J18"/>
  <c r="Q17"/>
  <c r="Q16"/>
  <c r="Q15"/>
  <c r="Q14"/>
  <c r="P14"/>
  <c r="O14"/>
  <c r="N14"/>
  <c r="M14"/>
  <c r="L14"/>
  <c r="K14"/>
  <c r="J14"/>
  <c r="I14"/>
  <c r="H14"/>
  <c r="G14"/>
  <c r="F14"/>
  <c r="E14"/>
  <c r="P10"/>
  <c r="O10"/>
  <c r="O7"/>
  <c r="O25"/>
  <c r="O52"/>
  <c r="N10"/>
  <c r="N7"/>
  <c r="N25"/>
  <c r="N52"/>
  <c r="M10"/>
  <c r="M7"/>
  <c r="M25"/>
  <c r="L10"/>
  <c r="K10"/>
  <c r="K7"/>
  <c r="K25"/>
  <c r="K52"/>
  <c r="J10"/>
  <c r="J7"/>
  <c r="J25"/>
  <c r="J52"/>
  <c r="I10"/>
  <c r="I7"/>
  <c r="I25"/>
  <c r="H10"/>
  <c r="G10"/>
  <c r="G7"/>
  <c r="F10"/>
  <c r="F7"/>
  <c r="F25"/>
  <c r="F52"/>
  <c r="E10"/>
  <c r="P7"/>
  <c r="P25"/>
  <c r="L7"/>
  <c r="H7"/>
  <c r="H25"/>
  <c r="Q32" i="18"/>
  <c r="P32"/>
  <c r="O32"/>
  <c r="Q31"/>
  <c r="Q33"/>
  <c r="P33"/>
  <c r="O33"/>
  <c r="O31"/>
  <c r="O22"/>
  <c r="P31"/>
  <c r="P28"/>
  <c r="O30"/>
  <c r="C31"/>
  <c r="I25"/>
  <c r="J25"/>
  <c r="K25"/>
  <c r="L25"/>
  <c r="I22"/>
  <c r="J22"/>
  <c r="K22"/>
  <c r="L22"/>
  <c r="I23"/>
  <c r="J23"/>
  <c r="K23"/>
  <c r="L23"/>
  <c r="I24"/>
  <c r="J24"/>
  <c r="K24"/>
  <c r="L24"/>
  <c r="I31"/>
  <c r="J31"/>
  <c r="K31"/>
  <c r="L31"/>
  <c r="N31"/>
  <c r="I32"/>
  <c r="J32"/>
  <c r="K32"/>
  <c r="L32"/>
  <c r="I33"/>
  <c r="J33"/>
  <c r="K33"/>
  <c r="L33"/>
  <c r="N35"/>
  <c r="N37"/>
  <c r="N38"/>
  <c r="N40"/>
  <c r="N41"/>
  <c r="N42"/>
  <c r="N43"/>
  <c r="M40"/>
  <c r="B23"/>
  <c r="B24"/>
  <c r="Q20" i="21"/>
  <c r="E31" i="18"/>
  <c r="E32"/>
  <c r="E33"/>
  <c r="E22"/>
  <c r="E23"/>
  <c r="E24"/>
  <c r="M24"/>
  <c r="E25"/>
  <c r="F31"/>
  <c r="F32"/>
  <c r="M32"/>
  <c r="F33"/>
  <c r="F22"/>
  <c r="F23"/>
  <c r="F24"/>
  <c r="F25"/>
  <c r="G31"/>
  <c r="G32"/>
  <c r="G33"/>
  <c r="G22"/>
  <c r="G23"/>
  <c r="G24"/>
  <c r="G25"/>
  <c r="H31"/>
  <c r="H32"/>
  <c r="H33"/>
  <c r="H22"/>
  <c r="H23"/>
  <c r="H24"/>
  <c r="H25"/>
  <c r="G11" i="11"/>
  <c r="G12"/>
  <c r="G13"/>
  <c r="F11"/>
  <c r="F12"/>
  <c r="F13"/>
  <c r="Q22" i="18"/>
  <c r="Q23"/>
  <c r="Q24"/>
  <c r="Q25"/>
  <c r="P22"/>
  <c r="P23"/>
  <c r="P24"/>
  <c r="P25"/>
  <c r="O23"/>
  <c r="O24"/>
  <c r="O25"/>
  <c r="I11" i="11"/>
  <c r="I12"/>
  <c r="I13"/>
  <c r="M33" i="18"/>
  <c r="M35"/>
  <c r="M37"/>
  <c r="M38"/>
  <c r="M41"/>
  <c r="M42"/>
  <c r="M43"/>
  <c r="E19" i="29"/>
  <c r="E10" i="31"/>
  <c r="E7"/>
  <c r="Q8"/>
  <c r="N42"/>
  <c r="N49"/>
  <c r="Q48"/>
  <c r="Q47"/>
  <c r="Q46"/>
  <c r="Q45"/>
  <c r="Q44"/>
  <c r="Q43"/>
  <c r="Q42"/>
  <c r="Q49"/>
  <c r="P42"/>
  <c r="P49"/>
  <c r="O42"/>
  <c r="O49"/>
  <c r="M42"/>
  <c r="M49"/>
  <c r="L42"/>
  <c r="L49"/>
  <c r="K42"/>
  <c r="K49"/>
  <c r="J42"/>
  <c r="J49"/>
  <c r="J50"/>
  <c r="I42"/>
  <c r="I49"/>
  <c r="H42"/>
  <c r="H49"/>
  <c r="G42"/>
  <c r="G49"/>
  <c r="F42"/>
  <c r="F49"/>
  <c r="E42"/>
  <c r="E49"/>
  <c r="Q40"/>
  <c r="Q39"/>
  <c r="Q38"/>
  <c r="Q37"/>
  <c r="Q36"/>
  <c r="Q35"/>
  <c r="Q34"/>
  <c r="Q33"/>
  <c r="Q32"/>
  <c r="P31"/>
  <c r="P30"/>
  <c r="P41"/>
  <c r="P50"/>
  <c r="O31"/>
  <c r="N31"/>
  <c r="N30"/>
  <c r="N41"/>
  <c r="M31"/>
  <c r="L31"/>
  <c r="L30"/>
  <c r="L41"/>
  <c r="K31"/>
  <c r="J31"/>
  <c r="I31"/>
  <c r="H31"/>
  <c r="H30"/>
  <c r="H41"/>
  <c r="H50"/>
  <c r="G31"/>
  <c r="F31"/>
  <c r="F30"/>
  <c r="F41"/>
  <c r="F50"/>
  <c r="F52"/>
  <c r="E31"/>
  <c r="Q31"/>
  <c r="O30"/>
  <c r="O41"/>
  <c r="M30"/>
  <c r="M41"/>
  <c r="M50"/>
  <c r="K30"/>
  <c r="K41"/>
  <c r="K50"/>
  <c r="J30"/>
  <c r="J41"/>
  <c r="I30"/>
  <c r="I41"/>
  <c r="I50"/>
  <c r="G30"/>
  <c r="E30"/>
  <c r="E41"/>
  <c r="Q41"/>
  <c r="Q29"/>
  <c r="Q28"/>
  <c r="Q27"/>
  <c r="Q24"/>
  <c r="Q23"/>
  <c r="Q22"/>
  <c r="P22"/>
  <c r="O22"/>
  <c r="N22"/>
  <c r="M22"/>
  <c r="L22"/>
  <c r="K22"/>
  <c r="J22"/>
  <c r="I22"/>
  <c r="H22"/>
  <c r="G22"/>
  <c r="F22"/>
  <c r="E22"/>
  <c r="Q21"/>
  <c r="Q20"/>
  <c r="Q19"/>
  <c r="Q18"/>
  <c r="P19"/>
  <c r="P18"/>
  <c r="O19"/>
  <c r="O18"/>
  <c r="N19"/>
  <c r="N18"/>
  <c r="M19"/>
  <c r="L19"/>
  <c r="K19"/>
  <c r="K18"/>
  <c r="J19"/>
  <c r="I19"/>
  <c r="I18"/>
  <c r="H19"/>
  <c r="H18"/>
  <c r="G19"/>
  <c r="G18"/>
  <c r="F19"/>
  <c r="E19"/>
  <c r="L18"/>
  <c r="J18"/>
  <c r="F18"/>
  <c r="Q17"/>
  <c r="Q16"/>
  <c r="Q15"/>
  <c r="Q14"/>
  <c r="Q12"/>
  <c r="Q11"/>
  <c r="Q10"/>
  <c r="Q13"/>
  <c r="P14"/>
  <c r="O14"/>
  <c r="N14"/>
  <c r="M14"/>
  <c r="L14"/>
  <c r="K14"/>
  <c r="J14"/>
  <c r="I14"/>
  <c r="H14"/>
  <c r="G14"/>
  <c r="F14"/>
  <c r="E14"/>
  <c r="P10"/>
  <c r="O10"/>
  <c r="O7"/>
  <c r="N10"/>
  <c r="N7"/>
  <c r="N25"/>
  <c r="M10"/>
  <c r="M7"/>
  <c r="L10"/>
  <c r="K10"/>
  <c r="K7"/>
  <c r="K25"/>
  <c r="K52"/>
  <c r="J10"/>
  <c r="J7"/>
  <c r="J25"/>
  <c r="I10"/>
  <c r="I7"/>
  <c r="I25"/>
  <c r="I52"/>
  <c r="H10"/>
  <c r="H7"/>
  <c r="G10"/>
  <c r="G7"/>
  <c r="F10"/>
  <c r="F7"/>
  <c r="F25"/>
  <c r="Q9"/>
  <c r="P7"/>
  <c r="L7"/>
  <c r="L25"/>
  <c r="I19" i="29"/>
  <c r="I18"/>
  <c r="I15" i="23"/>
  <c r="I31" i="29"/>
  <c r="H19"/>
  <c r="H22"/>
  <c r="H18"/>
  <c r="H15" i="23"/>
  <c r="H31" i="29"/>
  <c r="H42"/>
  <c r="H49"/>
  <c r="G19"/>
  <c r="G22"/>
  <c r="G18"/>
  <c r="G15" i="23"/>
  <c r="G42" i="29"/>
  <c r="G49"/>
  <c r="F19"/>
  <c r="F22"/>
  <c r="F18"/>
  <c r="F15" i="23"/>
  <c r="F31" i="29"/>
  <c r="I14" i="23"/>
  <c r="H14"/>
  <c r="G14"/>
  <c r="F14"/>
  <c r="E30" i="29"/>
  <c r="E42"/>
  <c r="E49"/>
  <c r="E14" i="23"/>
  <c r="M9" i="18"/>
  <c r="Q43" i="21"/>
  <c r="Q48"/>
  <c r="Q47"/>
  <c r="Q46"/>
  <c r="Q45"/>
  <c r="Q44"/>
  <c r="Q42"/>
  <c r="Q49"/>
  <c r="E42"/>
  <c r="E49"/>
  <c r="E50"/>
  <c r="G42"/>
  <c r="F42"/>
  <c r="F49"/>
  <c r="P31"/>
  <c r="Q40"/>
  <c r="Q33"/>
  <c r="Q32"/>
  <c r="F31"/>
  <c r="E31"/>
  <c r="P30"/>
  <c r="P41"/>
  <c r="Q29"/>
  <c r="Q28"/>
  <c r="Q27"/>
  <c r="E30"/>
  <c r="G31" i="29"/>
  <c r="E31"/>
  <c r="F30"/>
  <c r="F41"/>
  <c r="G30"/>
  <c r="H30"/>
  <c r="H41"/>
  <c r="H50"/>
  <c r="I30"/>
  <c r="I41"/>
  <c r="Q53" i="21"/>
  <c r="P14"/>
  <c r="P42"/>
  <c r="P49"/>
  <c r="P50"/>
  <c r="Q34"/>
  <c r="Q35"/>
  <c r="Q36"/>
  <c r="Q37"/>
  <c r="Q38"/>
  <c r="Q39"/>
  <c r="G31"/>
  <c r="H31"/>
  <c r="H41"/>
  <c r="H50"/>
  <c r="I31"/>
  <c r="J31"/>
  <c r="K31"/>
  <c r="L31"/>
  <c r="L41"/>
  <c r="L50"/>
  <c r="M31"/>
  <c r="N31"/>
  <c r="N41"/>
  <c r="N50"/>
  <c r="O31"/>
  <c r="F30"/>
  <c r="G30"/>
  <c r="G41"/>
  <c r="H30"/>
  <c r="I30"/>
  <c r="I41"/>
  <c r="J30"/>
  <c r="K30"/>
  <c r="K41"/>
  <c r="L30"/>
  <c r="M30"/>
  <c r="M41"/>
  <c r="N30"/>
  <c r="O30"/>
  <c r="O41"/>
  <c r="N13" i="18"/>
  <c r="O30" i="11"/>
  <c r="N30"/>
  <c r="N11" i="17"/>
  <c r="M11"/>
  <c r="N10"/>
  <c r="M10"/>
  <c r="N9"/>
  <c r="M9"/>
  <c r="N8"/>
  <c r="N12"/>
  <c r="M8"/>
  <c r="M12"/>
  <c r="D29" i="27"/>
  <c r="D12"/>
  <c r="D8"/>
  <c r="D14"/>
  <c r="E29"/>
  <c r="F29"/>
  <c r="G29"/>
  <c r="H29"/>
  <c r="I29"/>
  <c r="I30"/>
  <c r="I19"/>
  <c r="H19"/>
  <c r="H30"/>
  <c r="G19"/>
  <c r="F19"/>
  <c r="E19"/>
  <c r="D19"/>
  <c r="D30"/>
  <c r="D15"/>
  <c r="Q8" i="21"/>
  <c r="Q13"/>
  <c r="Q15"/>
  <c r="Q16"/>
  <c r="D54"/>
  <c r="E27" i="11"/>
  <c r="E28"/>
  <c r="E20"/>
  <c r="E21" s="1"/>
  <c r="E29" s="1"/>
  <c r="E31" s="1"/>
  <c r="Q12" i="17"/>
  <c r="R16" i="11"/>
  <c r="R18"/>
  <c r="R19"/>
  <c r="Q15" i="17"/>
  <c r="R17" i="11"/>
  <c r="P12" i="17"/>
  <c r="Q16" i="11"/>
  <c r="Q20" s="1"/>
  <c r="P15" i="17"/>
  <c r="P18"/>
  <c r="H11" i="23"/>
  <c r="O12" i="17"/>
  <c r="P16" i="11"/>
  <c r="O15" i="17"/>
  <c r="O18"/>
  <c r="G11" i="23"/>
  <c r="N13" i="17"/>
  <c r="N14"/>
  <c r="N15"/>
  <c r="O17" i="11"/>
  <c r="N17" i="17"/>
  <c r="N16"/>
  <c r="M13"/>
  <c r="M14"/>
  <c r="M15"/>
  <c r="M17"/>
  <c r="M18"/>
  <c r="E11" i="23"/>
  <c r="M16" i="17"/>
  <c r="F12"/>
  <c r="F15"/>
  <c r="G12"/>
  <c r="G15"/>
  <c r="H17" i="11"/>
  <c r="H12" i="17"/>
  <c r="H18"/>
  <c r="H15"/>
  <c r="I12"/>
  <c r="I15"/>
  <c r="J17" i="11"/>
  <c r="J12" i="17"/>
  <c r="K16" i="11"/>
  <c r="J15" i="17"/>
  <c r="J18"/>
  <c r="K12"/>
  <c r="K15"/>
  <c r="L12"/>
  <c r="L15"/>
  <c r="L18"/>
  <c r="F16" i="11"/>
  <c r="F18"/>
  <c r="F19"/>
  <c r="E15" i="17"/>
  <c r="F17" i="11"/>
  <c r="E10" i="29"/>
  <c r="E7"/>
  <c r="E25"/>
  <c r="E14"/>
  <c r="E22"/>
  <c r="N25" i="11"/>
  <c r="N27"/>
  <c r="F8" i="27"/>
  <c r="G8"/>
  <c r="H8"/>
  <c r="I8"/>
  <c r="E8"/>
  <c r="E15"/>
  <c r="E30"/>
  <c r="J26" i="18"/>
  <c r="J27"/>
  <c r="J28"/>
  <c r="J29"/>
  <c r="J30"/>
  <c r="G26"/>
  <c r="G27"/>
  <c r="G28"/>
  <c r="G29"/>
  <c r="G30"/>
  <c r="E26"/>
  <c r="F26"/>
  <c r="H26"/>
  <c r="E27"/>
  <c r="F27"/>
  <c r="H27"/>
  <c r="E28"/>
  <c r="F28"/>
  <c r="H28"/>
  <c r="E29"/>
  <c r="F29"/>
  <c r="H29"/>
  <c r="E30"/>
  <c r="F30"/>
  <c r="H30"/>
  <c r="L26"/>
  <c r="L27"/>
  <c r="L28"/>
  <c r="N28"/>
  <c r="L29"/>
  <c r="L30"/>
  <c r="K26"/>
  <c r="K27"/>
  <c r="K28"/>
  <c r="K29"/>
  <c r="K30"/>
  <c r="I26"/>
  <c r="I27"/>
  <c r="N27"/>
  <c r="I28"/>
  <c r="I29"/>
  <c r="I30"/>
  <c r="Q26"/>
  <c r="Q27"/>
  <c r="Q28"/>
  <c r="Q29"/>
  <c r="Q30"/>
  <c r="P26"/>
  <c r="P27"/>
  <c r="P29"/>
  <c r="P30"/>
  <c r="O26"/>
  <c r="O27"/>
  <c r="O28"/>
  <c r="O29"/>
  <c r="M11"/>
  <c r="M12"/>
  <c r="M13"/>
  <c r="M14"/>
  <c r="M15"/>
  <c r="M16"/>
  <c r="M17"/>
  <c r="M18"/>
  <c r="M19"/>
  <c r="M20"/>
  <c r="M10"/>
  <c r="R11" i="11"/>
  <c r="R12"/>
  <c r="R14" s="1"/>
  <c r="R21" s="1"/>
  <c r="R29" s="1"/>
  <c r="R31" s="1"/>
  <c r="R13"/>
  <c r="R27"/>
  <c r="R28"/>
  <c r="Q11"/>
  <c r="Q12"/>
  <c r="Q13"/>
  <c r="Q18"/>
  <c r="Q19"/>
  <c r="Q27"/>
  <c r="Q28"/>
  <c r="P11"/>
  <c r="P12"/>
  <c r="P14" s="1"/>
  <c r="P21" s="1"/>
  <c r="P29" s="1"/>
  <c r="P31" s="1"/>
  <c r="P13"/>
  <c r="P18"/>
  <c r="P19"/>
  <c r="P27"/>
  <c r="P28"/>
  <c r="J11"/>
  <c r="J12"/>
  <c r="J13"/>
  <c r="O13" s="1"/>
  <c r="K11"/>
  <c r="L11"/>
  <c r="L12"/>
  <c r="L13"/>
  <c r="M11"/>
  <c r="K12"/>
  <c r="M12"/>
  <c r="K13"/>
  <c r="M13"/>
  <c r="O25"/>
  <c r="H11"/>
  <c r="H12"/>
  <c r="N12" s="1"/>
  <c r="H13"/>
  <c r="N26"/>
  <c r="M18"/>
  <c r="M19"/>
  <c r="M27"/>
  <c r="M28"/>
  <c r="L18"/>
  <c r="L19"/>
  <c r="L27"/>
  <c r="L28"/>
  <c r="K18"/>
  <c r="K19"/>
  <c r="K27"/>
  <c r="K28"/>
  <c r="J18"/>
  <c r="J19"/>
  <c r="J27"/>
  <c r="J28"/>
  <c r="I18"/>
  <c r="I19"/>
  <c r="I27"/>
  <c r="I28"/>
  <c r="H18"/>
  <c r="H19"/>
  <c r="H20" s="1"/>
  <c r="H21" s="1"/>
  <c r="H29" s="1"/>
  <c r="H31" s="1"/>
  <c r="H27"/>
  <c r="H28"/>
  <c r="G18"/>
  <c r="G19"/>
  <c r="G27"/>
  <c r="G28"/>
  <c r="F27"/>
  <c r="F28"/>
  <c r="Q17"/>
  <c r="P17"/>
  <c r="O18"/>
  <c r="N18"/>
  <c r="N19"/>
  <c r="F42" i="29"/>
  <c r="F49"/>
  <c r="I22"/>
  <c r="I42"/>
  <c r="I49"/>
  <c r="E10" i="21"/>
  <c r="E7"/>
  <c r="E14"/>
  <c r="E25"/>
  <c r="E52"/>
  <c r="E54"/>
  <c r="F53"/>
  <c r="E19"/>
  <c r="E22"/>
  <c r="E18"/>
  <c r="E53"/>
  <c r="F10"/>
  <c r="F7"/>
  <c r="F14"/>
  <c r="F19"/>
  <c r="G49"/>
  <c r="G10"/>
  <c r="G7"/>
  <c r="G14"/>
  <c r="H42"/>
  <c r="H49"/>
  <c r="H10"/>
  <c r="H7"/>
  <c r="H14"/>
  <c r="H19"/>
  <c r="H22"/>
  <c r="H18"/>
  <c r="H25"/>
  <c r="H52"/>
  <c r="I42"/>
  <c r="I49"/>
  <c r="I10"/>
  <c r="I7"/>
  <c r="I25"/>
  <c r="I14"/>
  <c r="J42"/>
  <c r="J49"/>
  <c r="J14"/>
  <c r="K42"/>
  <c r="K49"/>
  <c r="K50"/>
  <c r="K14"/>
  <c r="L42"/>
  <c r="L49"/>
  <c r="L14"/>
  <c r="M42"/>
  <c r="M49"/>
  <c r="M14"/>
  <c r="K17" i="11"/>
  <c r="K20" s="1"/>
  <c r="K21" s="1"/>
  <c r="K29" s="1"/>
  <c r="K31" s="1"/>
  <c r="L16"/>
  <c r="M16"/>
  <c r="M20"/>
  <c r="M17"/>
  <c r="N23"/>
  <c r="N28"/>
  <c r="O26"/>
  <c r="O27"/>
  <c r="O23"/>
  <c r="O28"/>
  <c r="C23" i="18"/>
  <c r="C24"/>
  <c r="C25"/>
  <c r="C26"/>
  <c r="C27"/>
  <c r="C28"/>
  <c r="C29"/>
  <c r="C30"/>
  <c r="C32"/>
  <c r="C33"/>
  <c r="C22"/>
  <c r="I10" i="29"/>
  <c r="I7"/>
  <c r="I14"/>
  <c r="H10"/>
  <c r="H7"/>
  <c r="H25"/>
  <c r="H52"/>
  <c r="H14"/>
  <c r="G10"/>
  <c r="G7"/>
  <c r="G14"/>
  <c r="F10"/>
  <c r="F7"/>
  <c r="F25"/>
  <c r="F14"/>
  <c r="N17"/>
  <c r="F22" i="21"/>
  <c r="F18"/>
  <c r="Q9"/>
  <c r="Q11"/>
  <c r="Q12"/>
  <c r="Q10"/>
  <c r="Q24"/>
  <c r="Q22"/>
  <c r="Q23"/>
  <c r="Q21"/>
  <c r="Q19"/>
  <c r="Q17"/>
  <c r="P19"/>
  <c r="P22"/>
  <c r="P18"/>
  <c r="O14"/>
  <c r="O19"/>
  <c r="O22"/>
  <c r="O18"/>
  <c r="N14"/>
  <c r="N19"/>
  <c r="N22"/>
  <c r="N18"/>
  <c r="M19"/>
  <c r="M22"/>
  <c r="L19"/>
  <c r="L22"/>
  <c r="L18"/>
  <c r="K19"/>
  <c r="K18"/>
  <c r="K22"/>
  <c r="J19"/>
  <c r="J22"/>
  <c r="J18"/>
  <c r="I19"/>
  <c r="I22"/>
  <c r="I18"/>
  <c r="G19"/>
  <c r="G22"/>
  <c r="G18"/>
  <c r="E44" i="11"/>
  <c r="E43"/>
  <c r="I15" i="27"/>
  <c r="H15"/>
  <c r="G15"/>
  <c r="G30"/>
  <c r="G12"/>
  <c r="F15"/>
  <c r="F30"/>
  <c r="F43" i="11"/>
  <c r="F44"/>
  <c r="P10" i="21"/>
  <c r="P7"/>
  <c r="P25"/>
  <c r="P52"/>
  <c r="O10"/>
  <c r="O7"/>
  <c r="O25"/>
  <c r="O42"/>
  <c r="O49"/>
  <c r="N10"/>
  <c r="N7"/>
  <c r="N42"/>
  <c r="N49"/>
  <c r="M10"/>
  <c r="M7"/>
  <c r="L10"/>
  <c r="L7"/>
  <c r="L25"/>
  <c r="L52"/>
  <c r="K10"/>
  <c r="K7"/>
  <c r="K25"/>
  <c r="K52"/>
  <c r="J10"/>
  <c r="J7"/>
  <c r="J25"/>
  <c r="N14" i="18"/>
  <c r="N15"/>
  <c r="N16"/>
  <c r="N17"/>
  <c r="N18"/>
  <c r="N19"/>
  <c r="N20"/>
  <c r="N10"/>
  <c r="N11"/>
  <c r="N12"/>
  <c r="N9"/>
  <c r="B22"/>
  <c r="M27"/>
  <c r="M28"/>
  <c r="E18" i="29"/>
  <c r="E15" i="23"/>
  <c r="M18" i="21"/>
  <c r="E41"/>
  <c r="E12" i="27"/>
  <c r="E14"/>
  <c r="E32"/>
  <c r="F12"/>
  <c r="F14"/>
  <c r="F16" i="23"/>
  <c r="H12" i="27"/>
  <c r="H14"/>
  <c r="H32"/>
  <c r="I12"/>
  <c r="I14"/>
  <c r="I16" i="23"/>
  <c r="Q14" i="21"/>
  <c r="V17"/>
  <c r="Q31"/>
  <c r="N17" i="11"/>
  <c r="G25" i="29"/>
  <c r="Q30" i="31"/>
  <c r="N16" i="11"/>
  <c r="I17"/>
  <c r="E16" i="23"/>
  <c r="E41" i="29"/>
  <c r="E50"/>
  <c r="E18" i="31"/>
  <c r="M18"/>
  <c r="M25"/>
  <c r="M52"/>
  <c r="G41"/>
  <c r="G50"/>
  <c r="N11" i="11"/>
  <c r="N24" i="18"/>
  <c r="H16" i="23"/>
  <c r="G17" i="11"/>
  <c r="N22" i="18"/>
  <c r="O34"/>
  <c r="O36"/>
  <c r="O44"/>
  <c r="Q34"/>
  <c r="Q36"/>
  <c r="Q44"/>
  <c r="K34"/>
  <c r="K36"/>
  <c r="N32"/>
  <c r="Q7" i="32"/>
  <c r="E7"/>
  <c r="E25"/>
  <c r="V17"/>
  <c r="Q30"/>
  <c r="M25" i="18"/>
  <c r="M23"/>
  <c r="N30"/>
  <c r="N25"/>
  <c r="M22"/>
  <c r="N33"/>
  <c r="P34"/>
  <c r="P36"/>
  <c r="Q14" i="11"/>
  <c r="Q21" s="1"/>
  <c r="Q29" s="1"/>
  <c r="Q31" s="1"/>
  <c r="N29" i="18"/>
  <c r="N23"/>
  <c r="M30"/>
  <c r="M31"/>
  <c r="M29"/>
  <c r="H34"/>
  <c r="H36"/>
  <c r="H44"/>
  <c r="I14" i="11"/>
  <c r="G10" i="23"/>
  <c r="G12"/>
  <c r="P44" i="18"/>
  <c r="H10" i="23"/>
  <c r="H12"/>
  <c r="I10"/>
  <c r="I12" s="1"/>
  <c r="Q7" i="21"/>
  <c r="E50" i="31"/>
  <c r="E50" i="32"/>
  <c r="Q41"/>
  <c r="V17" i="31"/>
  <c r="O16" i="11"/>
  <c r="O20" s="1"/>
  <c r="G50" i="21"/>
  <c r="G52"/>
  <c r="N25"/>
  <c r="N52"/>
  <c r="G25"/>
  <c r="M50"/>
  <c r="P25" i="31"/>
  <c r="P52"/>
  <c r="J52"/>
  <c r="I32" i="27"/>
  <c r="E18" i="17"/>
  <c r="Q18"/>
  <c r="I11" i="23"/>
  <c r="F25" i="21"/>
  <c r="E52" i="29"/>
  <c r="K18" i="17"/>
  <c r="L17" i="11"/>
  <c r="L20" s="1"/>
  <c r="L21" s="1"/>
  <c r="L29" s="1"/>
  <c r="L31" s="1"/>
  <c r="J16"/>
  <c r="J20"/>
  <c r="I18" i="17"/>
  <c r="H16" i="11"/>
  <c r="G18" i="17"/>
  <c r="G16" i="11"/>
  <c r="F18" i="17"/>
  <c r="O19" i="11"/>
  <c r="N18" i="17"/>
  <c r="F11" i="23"/>
  <c r="I50" i="21"/>
  <c r="I52"/>
  <c r="F41"/>
  <c r="Q30"/>
  <c r="I50" i="29"/>
  <c r="F50"/>
  <c r="F52"/>
  <c r="Q7" i="31"/>
  <c r="Q25"/>
  <c r="E25"/>
  <c r="E52"/>
  <c r="E52" i="32"/>
  <c r="Q18" i="21"/>
  <c r="Q25"/>
  <c r="F32" i="27"/>
  <c r="K44" i="18"/>
  <c r="M25" i="21"/>
  <c r="M52"/>
  <c r="I16" i="11"/>
  <c r="I20" s="1"/>
  <c r="I21" s="1"/>
  <c r="I29" s="1"/>
  <c r="I31" s="1"/>
  <c r="N26" i="18"/>
  <c r="N34"/>
  <c r="N36"/>
  <c r="N44"/>
  <c r="F10" i="23"/>
  <c r="F12" s="1"/>
  <c r="I34" i="18"/>
  <c r="I36"/>
  <c r="L34"/>
  <c r="L36"/>
  <c r="E34"/>
  <c r="E36"/>
  <c r="M26"/>
  <c r="M34"/>
  <c r="M36"/>
  <c r="M44"/>
  <c r="E10" i="23"/>
  <c r="E12" s="1"/>
  <c r="F34" i="18"/>
  <c r="F36"/>
  <c r="G34"/>
  <c r="G36"/>
  <c r="J34"/>
  <c r="J36"/>
  <c r="G14" i="27"/>
  <c r="R20" i="11"/>
  <c r="O50" i="21"/>
  <c r="O52"/>
  <c r="G25" i="31"/>
  <c r="G52"/>
  <c r="Q25" i="32"/>
  <c r="I25" i="29"/>
  <c r="I52"/>
  <c r="D32" i="27"/>
  <c r="J41" i="21"/>
  <c r="J50"/>
  <c r="J52"/>
  <c r="G41" i="29"/>
  <c r="G50"/>
  <c r="G52"/>
  <c r="H25" i="31"/>
  <c r="H52"/>
  <c r="O25"/>
  <c r="O50"/>
  <c r="L50"/>
  <c r="L52"/>
  <c r="N50"/>
  <c r="N52"/>
  <c r="H52" i="32"/>
  <c r="P52"/>
  <c r="G25"/>
  <c r="G52"/>
  <c r="I50"/>
  <c r="Q50"/>
  <c r="M50"/>
  <c r="M52"/>
  <c r="O52" i="31"/>
  <c r="Q52" i="32"/>
  <c r="G32" i="27"/>
  <c r="G16" i="23"/>
  <c r="G44" i="18"/>
  <c r="M14" i="11"/>
  <c r="L44" i="18"/>
  <c r="I52" i="32"/>
  <c r="J44" i="18"/>
  <c r="K14" i="11"/>
  <c r="F44" i="18"/>
  <c r="G14" i="11"/>
  <c r="E44" i="18"/>
  <c r="I44"/>
  <c r="Q50" i="31"/>
  <c r="Q52"/>
  <c r="F50" i="21"/>
  <c r="Q50"/>
  <c r="Q52"/>
  <c r="Q54"/>
  <c r="D53" i="31"/>
  <c r="Q53" s="1"/>
  <c r="Q54" s="1"/>
  <c r="D53" i="32" s="1"/>
  <c r="Q41" i="21"/>
  <c r="E13" i="23"/>
  <c r="E18"/>
  <c r="D54" i="31"/>
  <c r="F52" i="21"/>
  <c r="F54"/>
  <c r="G53"/>
  <c r="G54"/>
  <c r="H53"/>
  <c r="H54"/>
  <c r="I53"/>
  <c r="I54"/>
  <c r="J53"/>
  <c r="J54"/>
  <c r="K53"/>
  <c r="K54"/>
  <c r="L53"/>
  <c r="L54"/>
  <c r="M53"/>
  <c r="M54"/>
  <c r="N53"/>
  <c r="N54"/>
  <c r="O53"/>
  <c r="O54"/>
  <c r="P53"/>
  <c r="P54"/>
  <c r="J14" i="11"/>
  <c r="J21" s="1"/>
  <c r="J29" s="1"/>
  <c r="J31" s="1"/>
  <c r="F14"/>
  <c r="F21" s="1"/>
  <c r="F29" s="1"/>
  <c r="F31" s="1"/>
  <c r="N9"/>
  <c r="O11"/>
  <c r="O12"/>
  <c r="N13"/>
  <c r="L14"/>
  <c r="M21"/>
  <c r="M29" s="1"/>
  <c r="M31" s="1"/>
  <c r="G20"/>
  <c r="N20"/>
  <c r="P20"/>
  <c r="F20"/>
  <c r="H14"/>
  <c r="G21"/>
  <c r="G29" s="1"/>
  <c r="G31" s="1"/>
  <c r="N14" l="1"/>
  <c r="N21" s="1"/>
  <c r="N29" s="1"/>
  <c r="N31" s="1"/>
  <c r="O14"/>
  <c r="O21" s="1"/>
  <c r="O29" s="1"/>
  <c r="O31" s="1"/>
  <c r="Q53" i="32"/>
  <c r="Q54" s="1"/>
  <c r="D53" i="29" s="1"/>
  <c r="E53" i="32"/>
  <c r="E54" s="1"/>
  <c r="F53" s="1"/>
  <c r="F54" s="1"/>
  <c r="G53" s="1"/>
  <c r="G54" s="1"/>
  <c r="H53" s="1"/>
  <c r="H54" s="1"/>
  <c r="I53" s="1"/>
  <c r="I54" s="1"/>
  <c r="J53" s="1"/>
  <c r="J54" s="1"/>
  <c r="K53" s="1"/>
  <c r="K54" s="1"/>
  <c r="L53" s="1"/>
  <c r="L54" s="1"/>
  <c r="M53" s="1"/>
  <c r="M54" s="1"/>
  <c r="N53" s="1"/>
  <c r="N54" s="1"/>
  <c r="O53" s="1"/>
  <c r="O54" s="1"/>
  <c r="P53" s="1"/>
  <c r="P54" s="1"/>
  <c r="D54"/>
  <c r="E53" i="31"/>
  <c r="E54" s="1"/>
  <c r="F53" s="1"/>
  <c r="F54" s="1"/>
  <c r="G53" s="1"/>
  <c r="G54" s="1"/>
  <c r="H53" s="1"/>
  <c r="H54" s="1"/>
  <c r="I53" s="1"/>
  <c r="I54" s="1"/>
  <c r="J53" s="1"/>
  <c r="J54" s="1"/>
  <c r="K53" s="1"/>
  <c r="K54" s="1"/>
  <c r="L53" s="1"/>
  <c r="L54" s="1"/>
  <c r="M53" s="1"/>
  <c r="M54" s="1"/>
  <c r="N53" s="1"/>
  <c r="N54" s="1"/>
  <c r="O53" s="1"/>
  <c r="O54" s="1"/>
  <c r="P53" s="1"/>
  <c r="P54" s="1"/>
  <c r="E53" i="29" l="1"/>
  <c r="E54" s="1"/>
  <c r="D54"/>
  <c r="E19" i="23" l="1"/>
  <c r="F53" i="29"/>
  <c r="F54" s="1"/>
  <c r="G53" l="1"/>
  <c r="G54" s="1"/>
  <c r="F19" i="23"/>
  <c r="G19" l="1"/>
  <c r="H53" i="29"/>
  <c r="H54" s="1"/>
  <c r="I53" l="1"/>
  <c r="I54" s="1"/>
  <c r="I19" i="23" s="1"/>
  <c r="H19"/>
</calcChain>
</file>

<file path=xl/comments1.xml><?xml version="1.0" encoding="utf-8"?>
<comments xmlns="http://schemas.openxmlformats.org/spreadsheetml/2006/main">
  <authors>
    <author>MIHAI C</author>
  </authors>
  <commentList>
    <comment ref="E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2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2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2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2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2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2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2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2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2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2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3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3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3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3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3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3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3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2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4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4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4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4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4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4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MIHAI C</author>
  </authors>
  <commentList>
    <comment ref="E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8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9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0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1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4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O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17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MIHAI C</author>
  </authors>
  <commentList>
    <comment ref="E2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3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2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2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2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2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Q2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6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0" authorId="0">
      <text>
        <r>
          <rPr>
            <sz val="9"/>
            <color indexed="81"/>
            <rFont val="Tahoma"/>
            <family val="2"/>
          </rPr>
          <t>introduceti impozitul pe profit/cifra de afaceri aplicabil</t>
        </r>
        <r>
          <rPr>
            <sz val="8"/>
            <color indexed="81"/>
            <rFont val="Tahoma"/>
            <family val="2"/>
          </rPr>
          <t xml:space="preserve">
prognozat</t>
        </r>
      </text>
    </comment>
  </commentList>
</comments>
</file>

<file path=xl/comments4.xml><?xml version="1.0" encoding="utf-8"?>
<comments xmlns="http://schemas.openxmlformats.org/spreadsheetml/2006/main">
  <authors>
    <author>ldiculescu</author>
  </authors>
  <commentList>
    <comment ref="E6" authorId="0">
      <text>
        <r>
          <rPr>
            <b/>
            <sz val="8"/>
            <color indexed="81"/>
            <rFont val="Tahoma"/>
            <family val="2"/>
          </rPr>
          <t>aceastea trebuie sa includa si activele imobilizate cuprinse in investitia din proiect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MIHAI C</author>
  </authors>
  <commentList>
    <comment ref="E8" authorId="0">
      <text>
        <r>
          <rPr>
            <b/>
            <sz val="8"/>
            <color indexed="81"/>
            <rFont val="Arial"/>
            <family val="2"/>
          </rPr>
          <t xml:space="preserve">Introduceti valoarea preconizata       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D53" authorId="0">
      <text>
        <r>
          <rPr>
            <b/>
            <sz val="9"/>
            <color indexed="81"/>
            <rFont val="Tahoma"/>
            <family val="2"/>
          </rPr>
          <t xml:space="preserve">Introduceti valoarea preconizata    </t>
        </r>
        <r>
          <rPr>
            <b/>
            <sz val="8"/>
            <color indexed="81"/>
            <rFont val="Tahoma"/>
            <family val="2"/>
          </rPr>
          <t xml:space="preserve">   </t>
        </r>
      </text>
    </comment>
  </commentList>
</comments>
</file>

<file path=xl/comments6.xml><?xml version="1.0" encoding="utf-8"?>
<comments xmlns="http://schemas.openxmlformats.org/spreadsheetml/2006/main">
  <authors>
    <author>MIHAI C</author>
  </authors>
  <commentList>
    <comment ref="E8" authorId="0">
      <text>
        <r>
          <rPr>
            <b/>
            <sz val="8"/>
            <color indexed="81"/>
            <rFont val="Arial"/>
            <family val="2"/>
          </rPr>
          <t xml:space="preserve">Introduceti valoarea preconizata       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2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2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2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2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3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3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3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3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3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3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</commentList>
</comments>
</file>

<file path=xl/comments7.xml><?xml version="1.0" encoding="utf-8"?>
<comments xmlns="http://schemas.openxmlformats.org/spreadsheetml/2006/main">
  <authors>
    <author>MIHAI C</author>
  </authors>
  <commentList>
    <comment ref="E8" authorId="0">
      <text>
        <r>
          <rPr>
            <b/>
            <sz val="8"/>
            <color indexed="81"/>
            <rFont val="Arial"/>
            <family val="2"/>
          </rPr>
          <t xml:space="preserve">Introduceti valoarea preconizata       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2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2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2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2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2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3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3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3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3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3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3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3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3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3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3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J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K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L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M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N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O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P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</commentList>
</comments>
</file>

<file path=xl/comments8.xml><?xml version="1.0" encoding="utf-8"?>
<comments xmlns="http://schemas.openxmlformats.org/spreadsheetml/2006/main">
  <authors>
    <author>MIHAI C</author>
  </authors>
  <commentList>
    <comment ref="E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9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2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2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1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0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1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2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2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3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3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3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3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4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5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4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45" authorId="0">
      <text>
        <r>
          <rPr>
            <b/>
            <sz val="8"/>
            <color indexed="81"/>
            <rFont val="Tahoma"/>
            <family val="2"/>
          </rPr>
          <t>Introduceti valoarea preconizata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6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7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E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F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G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H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  <comment ref="I48" authorId="0">
      <text>
        <r>
          <rPr>
            <b/>
            <sz val="8"/>
            <color indexed="81"/>
            <rFont val="Tahoma"/>
            <family val="2"/>
          </rPr>
          <t xml:space="preserve">Introduceti valoarea preconizata </t>
        </r>
        <r>
          <rPr>
            <b/>
            <sz val="8"/>
            <color indexed="81"/>
            <rFont val="Tahoma"/>
            <family val="2"/>
          </rPr>
          <t xml:space="preserve">      </t>
        </r>
      </text>
    </comment>
  </commentList>
</comments>
</file>

<file path=xl/sharedStrings.xml><?xml version="1.0" encoding="utf-8"?>
<sst xmlns="http://schemas.openxmlformats.org/spreadsheetml/2006/main" count="633" uniqueCount="254">
  <si>
    <t>Anul</t>
  </si>
  <si>
    <t>Cheltuieli cu personalul – total</t>
  </si>
  <si>
    <t>Cheltuieli pentru exploatare - total</t>
  </si>
  <si>
    <t>Rezultatul din exploatare</t>
  </si>
  <si>
    <t>B2. Achizitii de active fixe necorporale, inclusiv TVA</t>
  </si>
  <si>
    <t>C.</t>
  </si>
  <si>
    <t>OPERATIUNEA/PERIOADA</t>
  </si>
  <si>
    <t>Luna 1</t>
  </si>
  <si>
    <t>Luna 2</t>
  </si>
  <si>
    <t>Luna 3</t>
  </si>
  <si>
    <t>Luna 4</t>
  </si>
  <si>
    <t>Luna 5</t>
  </si>
  <si>
    <t>Luna 6</t>
  </si>
  <si>
    <t>Luna 7</t>
  </si>
  <si>
    <t>Luna 8</t>
  </si>
  <si>
    <t>Luna 9</t>
  </si>
  <si>
    <t>Luna 10</t>
  </si>
  <si>
    <t>Luna 11</t>
  </si>
  <si>
    <t>Luna 12</t>
  </si>
  <si>
    <t>I.</t>
  </si>
  <si>
    <t>ACTIVITATEA DE INVESTITII SI FINANTARE</t>
  </si>
  <si>
    <t>A.</t>
  </si>
  <si>
    <t xml:space="preserve"> </t>
  </si>
  <si>
    <t>INDICATORI FINANCIARI</t>
  </si>
  <si>
    <t>FLUX DE LICHIDITATI (CASH FLOW)</t>
  </si>
  <si>
    <t>Alte cheltuieli financiare</t>
  </si>
  <si>
    <t xml:space="preserve">  Proiectia contului de profit si pierdere  activitate cu proiect </t>
  </si>
  <si>
    <t xml:space="preserve">  Prognoza cheltuielilor si evolutia capacitatii de productie-varianta cu proiect</t>
  </si>
  <si>
    <t>Anul 1</t>
  </si>
  <si>
    <t>Anul 2</t>
  </si>
  <si>
    <t>E.</t>
  </si>
  <si>
    <t>II.</t>
  </si>
  <si>
    <t>F.</t>
  </si>
  <si>
    <t>G.</t>
  </si>
  <si>
    <t>H.</t>
  </si>
  <si>
    <t>Credite pe termen scurt</t>
  </si>
  <si>
    <t>J.</t>
  </si>
  <si>
    <t>K.</t>
  </si>
  <si>
    <t>L.</t>
  </si>
  <si>
    <t>M.</t>
  </si>
  <si>
    <t xml:space="preserve">  Prognoza veniturilor si evolutia capacitatii de productie-varianta cu proiect</t>
  </si>
  <si>
    <t>UM</t>
  </si>
  <si>
    <t>ANI</t>
  </si>
  <si>
    <t>Numeric</t>
  </si>
  <si>
    <t>Subventii pentru investitii</t>
  </si>
  <si>
    <t>Rata de actualizare</t>
  </si>
  <si>
    <t>%</t>
  </si>
  <si>
    <t>Categoria</t>
  </si>
  <si>
    <t>Venituri din exploatare</t>
  </si>
  <si>
    <t>Venituri din exploatare – total</t>
  </si>
  <si>
    <t>Cheltuieli pentru exploatare</t>
  </si>
  <si>
    <t xml:space="preserve">Cheltuieli materiale – total </t>
  </si>
  <si>
    <t>Cheltuieli financiare  - total</t>
  </si>
  <si>
    <t>Venituri productie proprie – total</t>
  </si>
  <si>
    <t>Venituri din vanzari marfuri</t>
  </si>
  <si>
    <t>Total venituri din exploatare</t>
  </si>
  <si>
    <t>A2. Vanzari de active, inclusiv TVA</t>
  </si>
  <si>
    <t>A3. Credite pe termen lung, din care: (A.3.1. + A.3.2.)</t>
  </si>
  <si>
    <t>B.</t>
  </si>
  <si>
    <t>B1. Achizitii de active fixe corporale, inclusiv TVA</t>
  </si>
  <si>
    <t xml:space="preserve">TRIM I </t>
  </si>
  <si>
    <t xml:space="preserve">TRIM II </t>
  </si>
  <si>
    <t xml:space="preserve">TRIM III </t>
  </si>
  <si>
    <t xml:space="preserve">TRIM IV </t>
  </si>
  <si>
    <t>Venituri financiare – total</t>
  </si>
  <si>
    <t>Cheltuieli financiare, din care</t>
  </si>
  <si>
    <t>Alte cheltuieli de exploatare</t>
  </si>
  <si>
    <t>B3. Cresterea investitiilor in curs</t>
  </si>
  <si>
    <t>Alte venituri din exploatare</t>
  </si>
  <si>
    <t>Total</t>
  </si>
  <si>
    <t>Disponibil de numerar al lunii precedente</t>
  </si>
  <si>
    <t>R.</t>
  </si>
  <si>
    <t>Alte cheltuieli materiale</t>
  </si>
  <si>
    <t>Total productie vanduta</t>
  </si>
  <si>
    <t>Total intrari de lichiditati din:   (A1+A2+A3+A4)</t>
  </si>
  <si>
    <t>Vanzari fizice previzionate</t>
  </si>
  <si>
    <t>Cheltuieli cu asigurarile si protectia sociala</t>
  </si>
  <si>
    <t>Variatia stocurilor (+ pentru C; - pentru D)</t>
  </si>
  <si>
    <t>Total an 1</t>
  </si>
  <si>
    <t>Total an 2</t>
  </si>
  <si>
    <t>Total an 3</t>
  </si>
  <si>
    <t>Total an 4</t>
  </si>
  <si>
    <t>Total an 5</t>
  </si>
  <si>
    <t>Cheltuieli privind dobanzile</t>
  </si>
  <si>
    <t>Rambursari de credite pe termen scurt</t>
  </si>
  <si>
    <t>Plati de dobanzi la credite pe termen scurt</t>
  </si>
  <si>
    <t>Dividende</t>
  </si>
  <si>
    <t>P.</t>
  </si>
  <si>
    <t>Q.</t>
  </si>
  <si>
    <t>III.</t>
  </si>
  <si>
    <t>Cheltuieli cu personalul angajat</t>
  </si>
  <si>
    <t>Nr.crt.</t>
  </si>
  <si>
    <t>Specificatie</t>
  </si>
  <si>
    <t>Valoare</t>
  </si>
  <si>
    <t>Anul 1 al implementarii</t>
  </si>
  <si>
    <t xml:space="preserve">Cifra de afaceri </t>
  </si>
  <si>
    <t>Cheltuieli cu materiile prime si cu materialele consumabile</t>
  </si>
  <si>
    <t>Alte cheltuieli din afara (cu energia si apa)</t>
  </si>
  <si>
    <t xml:space="preserve">Cheltuieli privind marfurile </t>
  </si>
  <si>
    <t>Cheltuieli materiale – total</t>
  </si>
  <si>
    <t>Rezultatul financiar</t>
  </si>
  <si>
    <t>Rezultatul brut</t>
  </si>
  <si>
    <t>Rezultatul net al exercitiului financiar</t>
  </si>
  <si>
    <t>N.</t>
  </si>
  <si>
    <t>O.</t>
  </si>
  <si>
    <t>Anul 3</t>
  </si>
  <si>
    <t>Anul 4</t>
  </si>
  <si>
    <t>Anul 5</t>
  </si>
  <si>
    <t>Stocuri</t>
  </si>
  <si>
    <t>Capital social</t>
  </si>
  <si>
    <t>Rezerve</t>
  </si>
  <si>
    <t>Total capitaluri proprii</t>
  </si>
  <si>
    <t>TOTAL PASIV</t>
  </si>
  <si>
    <t>Active imobilizate - brute</t>
  </si>
  <si>
    <t>Valoarea amortizarii cumulate</t>
  </si>
  <si>
    <t xml:space="preserve">Creante </t>
  </si>
  <si>
    <t>Casa si conturi la banci</t>
  </si>
  <si>
    <t>Datorii ce trebuie platite intr-o perioada de pana la un an</t>
  </si>
  <si>
    <t>Imprumuturi si datorii la institutii de credit</t>
  </si>
  <si>
    <t>Datorii comerciale</t>
  </si>
  <si>
    <t>Alte datorii, inclusiv fiscale si la asigurari sociale</t>
  </si>
  <si>
    <t>Datorii ce trebuie platite intr-o perioada mai mare de un an</t>
  </si>
  <si>
    <t>Rezultatul exercitiului financiar</t>
  </si>
  <si>
    <t xml:space="preserve">  - repartizare profit la dividende</t>
  </si>
  <si>
    <t xml:space="preserve">  - repartizare profit la la rezerve</t>
  </si>
  <si>
    <t>I</t>
  </si>
  <si>
    <t>II</t>
  </si>
  <si>
    <t>Active imobilizate - nete (1-2)</t>
  </si>
  <si>
    <t>Total active circulante (3+4+5)</t>
  </si>
  <si>
    <t>TOTAL ACTIV (I+II)</t>
  </si>
  <si>
    <t>III</t>
  </si>
  <si>
    <t>IV</t>
  </si>
  <si>
    <t>V</t>
  </si>
  <si>
    <t>VI</t>
  </si>
  <si>
    <t>Verificare:</t>
  </si>
  <si>
    <t>Anexa B1</t>
  </si>
  <si>
    <t>Anexa B2</t>
  </si>
  <si>
    <t>Anexa B3</t>
  </si>
  <si>
    <t>Anexa B4</t>
  </si>
  <si>
    <t>Anexa B5</t>
  </si>
  <si>
    <t>Anexa B7</t>
  </si>
  <si>
    <t>Anexa B8</t>
  </si>
  <si>
    <t>Disponibil de numerar al perioadei precedente</t>
  </si>
  <si>
    <t>Vanzari valorice previzionate</t>
  </si>
  <si>
    <t>Total iesiri de lichiditati prin investitii:   (B1+B2+B3)</t>
  </si>
  <si>
    <t>Flux de lichiditati din activitatea de investitii si finantare (A-B-C)</t>
  </si>
  <si>
    <t>Total iesiri de lichiditati prin finantare   (C1+C2)</t>
  </si>
  <si>
    <t>C1. Rambursari de Credite pe termen mediu si lung, din care:  (C.1.1.+ C.1.2.)</t>
  </si>
  <si>
    <t>C2. Plati de dobanzi la Credite pe termen mediu si lung, din care:   (C.2.1.+C.2.2.)</t>
  </si>
  <si>
    <t>D.</t>
  </si>
  <si>
    <t>ACTIVITATEA DE EXPLOATARE</t>
  </si>
  <si>
    <t>Incasari din activitatea financiara pe termen scurt</t>
  </si>
  <si>
    <t>Alte venituri</t>
  </si>
  <si>
    <t>Venituri din productia realizata pentru scopuri proprii si capitalizata</t>
  </si>
  <si>
    <t>Venituri din subventii de exploatare aferente cifrei de afaceri nete</t>
  </si>
  <si>
    <t>Venituri  din productia realizata pentru scopuri proprii si capitalizata</t>
  </si>
  <si>
    <t>Impozitul pe profit / cifra de afaceri</t>
  </si>
  <si>
    <t>Disponibil de numerar la sfarsitul perioadei - trebuie sa fie pozitiv</t>
  </si>
  <si>
    <t>Durata de recuperare a investitiei (Dr) - maxim 12 ani</t>
  </si>
  <si>
    <t>A1. Aport la capitalul societatii (imprumuturi de la actionari/asociati)</t>
  </si>
  <si>
    <t>A1. Aport la capitalul societatii  (imprumuturi de la actionari/asociati)</t>
  </si>
  <si>
    <t>Incasari din activitatea de exploatare, inclusiv TVA</t>
  </si>
  <si>
    <t>Total intrari de numerar (E+F+G)</t>
  </si>
  <si>
    <t>Plati pentru activitatea de exploatare, inclusiv TVA (dupa caz), din care:</t>
  </si>
  <si>
    <t>I1.</t>
  </si>
  <si>
    <t>Materii prime si materiale</t>
  </si>
  <si>
    <t>I2.</t>
  </si>
  <si>
    <t>I3.</t>
  </si>
  <si>
    <t>I4.</t>
  </si>
  <si>
    <t>I5.</t>
  </si>
  <si>
    <t>I6.</t>
  </si>
  <si>
    <t>I7.</t>
  </si>
  <si>
    <t>I8.</t>
  </si>
  <si>
    <t>I9.</t>
  </si>
  <si>
    <t>Alte materiale</t>
  </si>
  <si>
    <t>Energia si apa</t>
  </si>
  <si>
    <t>Marfuri</t>
  </si>
  <si>
    <t>Aferente personalului angajat</t>
  </si>
  <si>
    <t>Asigurari si protectie sociala</t>
  </si>
  <si>
    <t>Prestatii externe</t>
  </si>
  <si>
    <t>Impozite, taxe si varsaminte asimilate</t>
  </si>
  <si>
    <t>Alte plati aferente exploatarii</t>
  </si>
  <si>
    <t>Plati/incasari pentru impozite si taxe  (K1-K2+K3)</t>
  </si>
  <si>
    <t>Total plati exclusiv cele aferente exploatarii  (K+L+M+N)</t>
  </si>
  <si>
    <t>Flux de numerar din activitatea de exploatare (J-O)</t>
  </si>
  <si>
    <t>Flux de lichiditati net al perioadei (D+P)</t>
  </si>
  <si>
    <t>S.</t>
  </si>
  <si>
    <t>Flux brut inainte de plati pentru impozit pe profit /cifra de afaceri si ajustare TVA (H-I)</t>
  </si>
  <si>
    <t>K1.  plati TVA</t>
  </si>
  <si>
    <t>K2.  rambursari TVA</t>
  </si>
  <si>
    <t>Disponibil de numerar la sfarsitul perioadei (R+Q)</t>
  </si>
  <si>
    <t>A4. Ajutor nerambursabil FEADR  (inclusiv avans)</t>
  </si>
  <si>
    <t>Energie si apa</t>
  </si>
  <si>
    <t>Disponibil de numerar la sfarsitul perioadei (Q+R)</t>
  </si>
  <si>
    <t>Anul 2 al implementarii</t>
  </si>
  <si>
    <r>
      <t xml:space="preserve">   A.3.1. Imprumut - </t>
    </r>
    <r>
      <rPr>
        <i/>
        <sz val="12"/>
        <color indexed="21"/>
        <rFont val="Arial"/>
        <family val="2"/>
      </rPr>
      <t>cofinantare la proiect</t>
    </r>
  </si>
  <si>
    <r>
      <t xml:space="preserve">   C.1.1. Rate la imprumut -</t>
    </r>
    <r>
      <rPr>
        <i/>
        <sz val="12"/>
        <color indexed="21"/>
        <rFont val="Arial"/>
        <family val="2"/>
      </rPr>
      <t xml:space="preserve"> cofinantare la proiect</t>
    </r>
  </si>
  <si>
    <r>
      <t xml:space="preserve">   C.2.1. La imprumut - </t>
    </r>
    <r>
      <rPr>
        <i/>
        <sz val="12"/>
        <color indexed="21"/>
        <rFont val="Arial"/>
        <family val="2"/>
      </rPr>
      <t>cofinantare la proiect</t>
    </r>
  </si>
  <si>
    <t>Anexa B6</t>
  </si>
  <si>
    <t>Total plati, exclusiv cele aferente exploatarii (K+L+M+N)</t>
  </si>
  <si>
    <r>
      <t>Valoare investitie(Vi)</t>
    </r>
    <r>
      <rPr>
        <sz val="11"/>
        <color indexed="21"/>
        <rFont val="Arial"/>
        <family val="2"/>
      </rPr>
      <t>= valoarea totala a proiectului fara TVA</t>
    </r>
  </si>
  <si>
    <r>
      <t>Veniturile din exploatare (Ve)</t>
    </r>
    <r>
      <rPr>
        <sz val="11"/>
        <color indexed="21"/>
        <rFont val="Arial"/>
        <family val="2"/>
      </rPr>
      <t xml:space="preserve"> = veniturile realizate din activitatea curenta, conform obiectului de activitate al solicitantului. </t>
    </r>
  </si>
  <si>
    <r>
      <t>Cheltuieli de exploatare (Ce)</t>
    </r>
    <r>
      <rPr>
        <sz val="11"/>
        <color indexed="21"/>
        <rFont val="Arial"/>
        <family val="2"/>
      </rPr>
      <t xml:space="preserve">= cheltuielile generate de derularea activitatii curente
</t>
    </r>
  </si>
  <si>
    <r>
      <t xml:space="preserve">Rata rezultatului din exploatare (rRe) -  </t>
    </r>
    <r>
      <rPr>
        <sz val="11"/>
        <color indexed="21"/>
        <rFont val="Arial"/>
        <family val="2"/>
      </rPr>
      <t xml:space="preserve">trebuie sa fie </t>
    </r>
    <r>
      <rPr>
        <b/>
        <sz val="11"/>
        <color indexed="21"/>
        <rFont val="Arial"/>
        <family val="2"/>
      </rPr>
      <t>minim 10%</t>
    </r>
  </si>
  <si>
    <r>
      <t xml:space="preserve">Rata rentabilitatii capitalului investit (rRc) - </t>
    </r>
    <r>
      <rPr>
        <sz val="11"/>
        <color indexed="21"/>
        <rFont val="Arial"/>
        <family val="2"/>
      </rPr>
      <t xml:space="preserve">trebuie sa fie </t>
    </r>
    <r>
      <rPr>
        <b/>
        <sz val="11"/>
        <color indexed="21"/>
        <rFont val="Arial"/>
        <family val="2"/>
      </rPr>
      <t>minim</t>
    </r>
    <r>
      <rPr>
        <sz val="11"/>
        <color indexed="21"/>
        <rFont val="Arial"/>
        <family val="2"/>
      </rPr>
      <t xml:space="preserve"> </t>
    </r>
    <r>
      <rPr>
        <b/>
        <sz val="11"/>
        <color indexed="21"/>
        <rFont val="Arial"/>
        <family val="2"/>
      </rPr>
      <t>5%</t>
    </r>
  </si>
  <si>
    <r>
      <t xml:space="preserve">Rata acoperirii prin fluxul de numerar (RAFN) - </t>
    </r>
    <r>
      <rPr>
        <sz val="11"/>
        <color indexed="21"/>
        <rFont val="Arial"/>
        <family val="2"/>
      </rPr>
      <t xml:space="preserve">trebuie sa fie mai mare sau egal cu </t>
    </r>
    <r>
      <rPr>
        <b/>
        <sz val="11"/>
        <color indexed="21"/>
        <rFont val="Arial"/>
        <family val="2"/>
      </rPr>
      <t>1.2</t>
    </r>
  </si>
  <si>
    <r>
      <t xml:space="preserve">Rata indatorarii pe termen mediu si lung (rI) - </t>
    </r>
    <r>
      <rPr>
        <sz val="11"/>
        <color indexed="21"/>
        <rFont val="Arial"/>
        <family val="2"/>
      </rPr>
      <t>maxim</t>
    </r>
    <r>
      <rPr>
        <b/>
        <sz val="11"/>
        <color indexed="21"/>
        <rFont val="Arial"/>
        <family val="2"/>
      </rPr>
      <t xml:space="preserve"> 60%</t>
    </r>
  </si>
  <si>
    <r>
      <t xml:space="preserve">Valoare actualizata neta (VAN) - </t>
    </r>
    <r>
      <rPr>
        <sz val="11"/>
        <color indexed="21"/>
        <rFont val="Arial"/>
        <family val="2"/>
      </rPr>
      <t xml:space="preserve">trebuie sa fie </t>
    </r>
    <r>
      <rPr>
        <b/>
        <sz val="11"/>
        <color indexed="21"/>
        <rFont val="Arial"/>
        <family val="2"/>
      </rPr>
      <t>pozitiva</t>
    </r>
  </si>
  <si>
    <t>Venituri din alte activitati</t>
  </si>
  <si>
    <t>K3.  impozit pe profit/cifra de afaceri</t>
  </si>
  <si>
    <t>Anul  2  al implementarii</t>
  </si>
  <si>
    <t>Plati/incasari pentru impozite si taxe                  (K1-K2+K3)</t>
  </si>
  <si>
    <t>Anul 0             (anterior depunerii cererii de finantare)</t>
  </si>
  <si>
    <t>Nr. Crt.</t>
  </si>
  <si>
    <t>Total                            An 1</t>
  </si>
  <si>
    <t>Total                                An 2</t>
  </si>
  <si>
    <t>Total                             An 3</t>
  </si>
  <si>
    <t>Total                              An 4</t>
  </si>
  <si>
    <t>Total                             An 5</t>
  </si>
  <si>
    <t>Total                             An 1</t>
  </si>
  <si>
    <t>Total                             An 2</t>
  </si>
  <si>
    <t>Total                              An 3</t>
  </si>
  <si>
    <t>Total                              An 5</t>
  </si>
  <si>
    <t>Anul 0              (anterior depunerii cererii de finantare)</t>
  </si>
  <si>
    <t>Total                         An 1</t>
  </si>
  <si>
    <t>Total                         An 2</t>
  </si>
  <si>
    <t>Total                           An 3</t>
  </si>
  <si>
    <t>Total                        An 4</t>
  </si>
  <si>
    <t>Total                        An 5</t>
  </si>
  <si>
    <t>Anul  1                      al implementarii</t>
  </si>
  <si>
    <t xml:space="preserve">   A.3.2. Alte Credite pe termen mediu si lung, leasinguri, alte datorii financiare</t>
  </si>
  <si>
    <r>
      <t xml:space="preserve">   C.1.2. Rate la alte Credite pe termen mediu si lung,</t>
    </r>
    <r>
      <rPr>
        <sz val="12"/>
        <color indexed="10"/>
        <rFont val="Arial"/>
        <family val="2"/>
      </rPr>
      <t xml:space="preserve"> </t>
    </r>
    <r>
      <rPr>
        <sz val="12"/>
        <color indexed="21"/>
        <rFont val="Arial"/>
        <family val="2"/>
      </rPr>
      <t>leasinguri, alte datorii financiare</t>
    </r>
  </si>
  <si>
    <r>
      <t xml:space="preserve">   C.2.</t>
    </r>
    <r>
      <rPr>
        <sz val="12"/>
        <color indexed="21"/>
        <rFont val="Arial"/>
        <family val="2"/>
      </rPr>
      <t>2. La alte Credite pe termen mediu si lung, leasinguri, alte datorii financiare</t>
    </r>
  </si>
  <si>
    <r>
      <t xml:space="preserve">   A.3.2. Alte Credite pe termen mediu si lung, </t>
    </r>
    <r>
      <rPr>
        <sz val="12"/>
        <color indexed="21"/>
        <rFont val="Arial"/>
        <family val="2"/>
      </rPr>
      <t>leasinguri, alte datorii financiare</t>
    </r>
  </si>
  <si>
    <r>
      <t xml:space="preserve">   C.1.2. Rate la alte Credite pe termen mediu si lung</t>
    </r>
    <r>
      <rPr>
        <sz val="12"/>
        <color indexed="21"/>
        <rFont val="Arial"/>
        <family val="2"/>
      </rPr>
      <t>, leasinguri, alte datorii financiare</t>
    </r>
  </si>
  <si>
    <r>
      <t xml:space="preserve">   C.2.2. La alte Credite pe termen mediu si lung,</t>
    </r>
    <r>
      <rPr>
        <sz val="12"/>
        <color indexed="21"/>
        <rFont val="Arial"/>
        <family val="2"/>
      </rPr>
      <t xml:space="preserve"> leasinguri, alte datorii financiare</t>
    </r>
  </si>
  <si>
    <r>
      <t xml:space="preserve">   C.1.2. Rate la alte Credite pe termen mediu si lung,</t>
    </r>
    <r>
      <rPr>
        <sz val="12"/>
        <color indexed="21"/>
        <rFont val="Arial"/>
        <family val="2"/>
      </rPr>
      <t xml:space="preserve"> leasinguri, alte datorii financiare</t>
    </r>
  </si>
  <si>
    <r>
      <t xml:space="preserve"> </t>
    </r>
    <r>
      <rPr>
        <sz val="12"/>
        <color indexed="21"/>
        <rFont val="Arial"/>
        <family val="2"/>
      </rPr>
      <t xml:space="preserve">  C.2.2. La alte Credite pe termen mediu si lung, leasinguri, alte datorii financiare</t>
    </r>
  </si>
  <si>
    <t>Anul 3 al implementarii</t>
  </si>
  <si>
    <t>Anexa B9</t>
  </si>
  <si>
    <t>Anul  3  al implementarii</t>
  </si>
  <si>
    <t xml:space="preserve">Cheltuieli cu amortizarile </t>
  </si>
  <si>
    <t>Cheltuieli cu amortizarile</t>
  </si>
  <si>
    <t>K3. impozit pe profit/cifra de afaceri</t>
  </si>
  <si>
    <t xml:space="preserve">Venituri din subventii pentru investitii </t>
  </si>
  <si>
    <t>Pret in LEI/UM</t>
  </si>
  <si>
    <t>MINISTERUL AGRICULTURII SI DEZVOLTARII RURALE</t>
  </si>
  <si>
    <t>LEI</t>
  </si>
  <si>
    <t>BILANT SINTETIC PREVIZIONAT - LEI</t>
  </si>
  <si>
    <t>Flux de numerar - previziuni - LEI</t>
  </si>
  <si>
    <t>AGENTIA PENTRU FINANTAREA INVESTITIILOR RURALE</t>
  </si>
  <si>
    <t xml:space="preserve">                        MINISTERUL AGRICULTURII SI DEZVOLTARII RURALE                                                                       AGENTIA PENTRU FINANTAREA INVESTITIILOR RURALE</t>
  </si>
  <si>
    <t xml:space="preserve">           MINISTERUL AGRICULTURII SI DEZVOLTARII RURALE                                                                                                                                                                                                                     AGENTIA PENTRU FINANTAREA INVESTITIILOR RURALE</t>
  </si>
  <si>
    <t xml:space="preserve">                MINISTERUL AGRICULTURII SI DEZVOLTARII RURALE                                                                                                            AGENTIA PENTRU FINANTAREA INVESTITIILOR RURALE</t>
  </si>
</sst>
</file>

<file path=xl/styles.xml><?xml version="1.0" encoding="utf-8"?>
<styleSheet xmlns="http://schemas.openxmlformats.org/spreadsheetml/2006/main">
  <numFmts count="4">
    <numFmt numFmtId="183" formatCode="_-* #,##0.00_-;\-* #,##0.00_-;_-* &quot;-&quot;??_-;_-@_-"/>
    <numFmt numFmtId="187" formatCode="_-* #,##0_-;\-* #,##0_-;_-* &quot;-&quot;??_-;_-@_-"/>
    <numFmt numFmtId="206" formatCode="0.0000"/>
    <numFmt numFmtId="208" formatCode="#,##0.0000"/>
  </numFmts>
  <fonts count="68">
    <font>
      <sz val="10"/>
      <color indexed="21"/>
      <name val="Arial"/>
    </font>
    <font>
      <sz val="10"/>
      <name val="Arial"/>
    </font>
    <font>
      <b/>
      <sz val="14"/>
      <color indexed="9"/>
      <name val="Arial"/>
      <family val="2"/>
    </font>
    <font>
      <sz val="8"/>
      <color indexed="21"/>
      <name val="Arial"/>
      <family val="2"/>
    </font>
    <font>
      <b/>
      <u/>
      <sz val="12"/>
      <color indexed="21"/>
      <name val="Arial"/>
      <family val="2"/>
    </font>
    <font>
      <b/>
      <sz val="12"/>
      <color indexed="21"/>
      <name val="Arial"/>
      <family val="2"/>
    </font>
    <font>
      <b/>
      <sz val="10"/>
      <color indexed="21"/>
      <name val="Arial"/>
      <family val="2"/>
    </font>
    <font>
      <b/>
      <sz val="8"/>
      <color indexed="21"/>
      <name val="Arial"/>
      <family val="2"/>
    </font>
    <font>
      <b/>
      <sz val="10"/>
      <color indexed="9"/>
      <name val="Arial"/>
      <family val="2"/>
    </font>
    <font>
      <sz val="10"/>
      <color indexed="21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indexed="21"/>
      <name val="Arial"/>
      <family val="2"/>
    </font>
    <font>
      <b/>
      <sz val="18"/>
      <color indexed="9"/>
      <name val="Arial"/>
      <family val="2"/>
    </font>
    <font>
      <sz val="10"/>
      <color indexed="21"/>
      <name val="Arial CE"/>
      <family val="2"/>
      <charset val="238"/>
    </font>
    <font>
      <b/>
      <sz val="11"/>
      <color indexed="9"/>
      <name val="Arial"/>
      <family val="2"/>
    </font>
    <font>
      <b/>
      <sz val="12"/>
      <name val="Arial CE"/>
      <family val="2"/>
      <charset val="238"/>
    </font>
    <font>
      <b/>
      <sz val="10"/>
      <color indexed="10"/>
      <name val="Arial"/>
      <family val="2"/>
    </font>
    <font>
      <b/>
      <sz val="9"/>
      <color indexed="21"/>
      <name val="Arial"/>
      <family val="2"/>
    </font>
    <font>
      <sz val="11"/>
      <name val="Times New Roman"/>
      <family val="1"/>
    </font>
    <font>
      <b/>
      <sz val="18"/>
      <color indexed="21"/>
      <name val="Arial Black"/>
      <family val="2"/>
    </font>
    <font>
      <b/>
      <sz val="9"/>
      <color indexed="21"/>
      <name val="Times New Roman"/>
      <family val="1"/>
    </font>
    <font>
      <b/>
      <sz val="10"/>
      <color indexed="21"/>
      <name val="Times New Roman"/>
      <family val="1"/>
    </font>
    <font>
      <sz val="11"/>
      <color indexed="21"/>
      <name val="Times New Roman"/>
      <family val="1"/>
    </font>
    <font>
      <b/>
      <sz val="11"/>
      <color indexed="21"/>
      <name val="Times New Roman"/>
      <family val="1"/>
    </font>
    <font>
      <sz val="10"/>
      <color indexed="2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0"/>
      <color indexed="21"/>
      <name val="Arial"/>
      <family val="2"/>
    </font>
    <font>
      <sz val="10"/>
      <color indexed="9"/>
      <name val="Times New Roman"/>
      <family val="1"/>
    </font>
    <font>
      <sz val="12"/>
      <color indexed="21"/>
      <name val="Times New Roman"/>
      <family val="1"/>
    </font>
    <font>
      <b/>
      <sz val="12"/>
      <color indexed="21"/>
      <name val="Arial Black"/>
      <family val="2"/>
    </font>
    <font>
      <b/>
      <sz val="11"/>
      <color indexed="21"/>
      <name val="Arial"/>
      <family val="2"/>
    </font>
    <font>
      <sz val="9"/>
      <color indexed="81"/>
      <name val="Tahoma"/>
      <family val="2"/>
    </font>
    <font>
      <b/>
      <sz val="8"/>
      <color indexed="81"/>
      <name val="Arial"/>
      <family val="2"/>
    </font>
    <font>
      <b/>
      <sz val="14"/>
      <color indexed="21"/>
      <name val="Arial Black"/>
      <family val="2"/>
    </font>
    <font>
      <b/>
      <sz val="9"/>
      <color indexed="81"/>
      <name val="Tahoma"/>
      <family val="2"/>
    </font>
    <font>
      <sz val="11"/>
      <color indexed="21"/>
      <name val="Arial"/>
      <family val="2"/>
    </font>
    <font>
      <b/>
      <sz val="12"/>
      <color indexed="9"/>
      <name val="Times New Roman"/>
      <family val="1"/>
    </font>
    <font>
      <sz val="12"/>
      <name val="Times New Roman"/>
      <family val="1"/>
    </font>
    <font>
      <sz val="12"/>
      <color indexed="16"/>
      <name val="Arial"/>
      <family val="2"/>
    </font>
    <font>
      <sz val="12"/>
      <color indexed="21"/>
      <name val="Arial"/>
      <family val="2"/>
    </font>
    <font>
      <b/>
      <sz val="12"/>
      <color indexed="21"/>
      <name val="Times New Roman"/>
      <family val="1"/>
    </font>
    <font>
      <b/>
      <sz val="13"/>
      <color indexed="9"/>
      <name val="Times New Roman"/>
      <family val="1"/>
    </font>
    <font>
      <sz val="12"/>
      <color indexed="10"/>
      <name val="Arial"/>
      <family val="2"/>
    </font>
    <font>
      <i/>
      <sz val="12"/>
      <color indexed="21"/>
      <name val="Arial"/>
      <family val="2"/>
    </font>
    <font>
      <b/>
      <sz val="12"/>
      <color indexed="16"/>
      <name val="Arial"/>
      <family val="2"/>
    </font>
    <font>
      <b/>
      <sz val="12"/>
      <color indexed="38"/>
      <name val="Arial"/>
      <family val="2"/>
    </font>
    <font>
      <b/>
      <sz val="12"/>
      <color indexed="10"/>
      <name val="Times New Roman"/>
      <family val="1"/>
    </font>
    <font>
      <b/>
      <sz val="12"/>
      <color indexed="21"/>
      <name val="Arial"/>
      <family val="2"/>
    </font>
    <font>
      <sz val="12"/>
      <color indexed="21"/>
      <name val="Arial"/>
      <family val="2"/>
    </font>
    <font>
      <b/>
      <sz val="12"/>
      <color indexed="9"/>
      <name val="Arial"/>
      <family val="2"/>
    </font>
    <font>
      <b/>
      <sz val="11"/>
      <color indexed="21"/>
      <name val="Arial"/>
      <family val="2"/>
    </font>
    <font>
      <b/>
      <sz val="12"/>
      <color indexed="21"/>
      <name val="Times New Roman"/>
      <family val="1"/>
    </font>
    <font>
      <sz val="8"/>
      <name val="Arial"/>
    </font>
    <font>
      <sz val="12"/>
      <name val="Arial"/>
      <family val="2"/>
    </font>
    <font>
      <sz val="12"/>
      <color indexed="21"/>
      <name val="Arial"/>
      <family val="2"/>
    </font>
    <font>
      <b/>
      <sz val="12"/>
      <color indexed="21"/>
      <name val="Times New Roman"/>
      <family val="1"/>
      <charset val="238"/>
    </font>
    <font>
      <sz val="12"/>
      <color indexed="21"/>
      <name val="Arial"/>
      <family val="2"/>
    </font>
    <font>
      <b/>
      <sz val="12"/>
      <color indexed="2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21">
    <border>
      <left/>
      <right/>
      <top/>
      <bottom/>
      <diagonal/>
    </border>
    <border>
      <left style="hair">
        <color indexed="9"/>
      </left>
      <right/>
      <top style="hair">
        <color indexed="9"/>
      </top>
      <bottom style="hair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 style="thin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/>
      <diagonal/>
    </border>
    <border>
      <left style="hair">
        <color indexed="21"/>
      </left>
      <right style="hair">
        <color indexed="21"/>
      </right>
      <top/>
      <bottom/>
      <diagonal/>
    </border>
    <border>
      <left style="hair">
        <color indexed="9"/>
      </left>
      <right/>
      <top style="hair">
        <color indexed="9"/>
      </top>
      <bottom/>
      <diagonal/>
    </border>
    <border>
      <left style="hair">
        <color indexed="21"/>
      </left>
      <right style="thin">
        <color indexed="21"/>
      </right>
      <top style="hair">
        <color indexed="21"/>
      </top>
      <bottom style="hair">
        <color indexed="21"/>
      </bottom>
      <diagonal/>
    </border>
    <border>
      <left/>
      <right/>
      <top style="hair">
        <color indexed="9"/>
      </top>
      <bottom style="hair">
        <color indexed="9"/>
      </bottom>
      <diagonal/>
    </border>
    <border>
      <left style="hair">
        <color indexed="9"/>
      </left>
      <right/>
      <top/>
      <bottom style="hair">
        <color indexed="9"/>
      </bottom>
      <diagonal/>
    </border>
    <border>
      <left style="hair">
        <color indexed="9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hair">
        <color indexed="9"/>
      </top>
      <bottom/>
      <diagonal/>
    </border>
    <border>
      <left style="hair">
        <color indexed="9"/>
      </left>
      <right style="hair">
        <color indexed="9"/>
      </right>
      <top style="hair">
        <color indexed="9"/>
      </top>
      <bottom style="hair">
        <color indexed="9"/>
      </bottom>
      <diagonal/>
    </border>
    <border>
      <left style="thin">
        <color indexed="21"/>
      </left>
      <right/>
      <top style="thin">
        <color indexed="21"/>
      </top>
      <bottom style="hair">
        <color indexed="9"/>
      </bottom>
      <diagonal/>
    </border>
    <border>
      <left style="thin">
        <color indexed="21"/>
      </left>
      <right/>
      <top style="hair">
        <color indexed="9"/>
      </top>
      <bottom style="hair">
        <color indexed="9"/>
      </bottom>
      <diagonal/>
    </border>
    <border>
      <left style="thin">
        <color indexed="21"/>
      </left>
      <right/>
      <top style="hair">
        <color indexed="9"/>
      </top>
      <bottom style="thin">
        <color indexed="2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medium">
        <color indexed="64"/>
      </left>
      <right/>
      <top style="hair">
        <color indexed="21"/>
      </top>
      <bottom style="hair">
        <color indexed="21"/>
      </bottom>
      <diagonal/>
    </border>
    <border>
      <left style="medium">
        <color indexed="64"/>
      </left>
      <right/>
      <top style="hair">
        <color indexed="21"/>
      </top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medium">
        <color indexed="21"/>
      </left>
      <right style="hair">
        <color indexed="21"/>
      </right>
      <top style="hair">
        <color indexed="21"/>
      </top>
      <bottom style="hair">
        <color indexed="21"/>
      </bottom>
      <diagonal/>
    </border>
    <border>
      <left style="hair">
        <color indexed="16"/>
      </left>
      <right style="medium">
        <color indexed="21"/>
      </right>
      <top style="hair">
        <color indexed="16"/>
      </top>
      <bottom style="hair">
        <color indexed="16"/>
      </bottom>
      <diagonal/>
    </border>
    <border>
      <left style="hair">
        <color indexed="21"/>
      </left>
      <right style="medium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21"/>
      </left>
      <right style="hair">
        <color indexed="21"/>
      </right>
      <top style="hair">
        <color indexed="21"/>
      </top>
      <bottom style="thin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21"/>
      </top>
      <bottom style="thin">
        <color indexed="21"/>
      </bottom>
      <diagonal/>
    </border>
    <border>
      <left style="hair">
        <color indexed="21"/>
      </left>
      <right style="thin">
        <color indexed="21"/>
      </right>
      <top style="hair">
        <color indexed="21"/>
      </top>
      <bottom style="thin">
        <color indexed="21"/>
      </bottom>
      <diagonal/>
    </border>
    <border>
      <left style="thin">
        <color indexed="21"/>
      </left>
      <right style="hair">
        <color indexed="21"/>
      </right>
      <top/>
      <bottom style="hair">
        <color indexed="21"/>
      </bottom>
      <diagonal/>
    </border>
    <border>
      <left style="hair">
        <color indexed="21"/>
      </left>
      <right style="hair">
        <color indexed="21"/>
      </right>
      <top/>
      <bottom style="hair">
        <color indexed="21"/>
      </bottom>
      <diagonal/>
    </border>
    <border>
      <left style="hair">
        <color indexed="21"/>
      </left>
      <right style="medium">
        <color indexed="64"/>
      </right>
      <top/>
      <bottom style="hair">
        <color indexed="21"/>
      </bottom>
      <diagonal/>
    </border>
    <border>
      <left/>
      <right style="hair">
        <color indexed="21"/>
      </right>
      <top style="hair">
        <color indexed="21"/>
      </top>
      <bottom style="hair">
        <color indexed="21"/>
      </bottom>
      <diagonal/>
    </border>
    <border>
      <left/>
      <right style="medium">
        <color indexed="64"/>
      </right>
      <top style="hair">
        <color indexed="21"/>
      </top>
      <bottom style="hair">
        <color indexed="21"/>
      </bottom>
      <diagonal/>
    </border>
    <border>
      <left/>
      <right/>
      <top style="hair">
        <color indexed="21"/>
      </top>
      <bottom style="hair">
        <color indexed="21"/>
      </bottom>
      <diagonal/>
    </border>
    <border>
      <left/>
      <right style="hair">
        <color indexed="21"/>
      </right>
      <top style="hair">
        <color indexed="21"/>
      </top>
      <bottom/>
      <diagonal/>
    </border>
    <border>
      <left/>
      <right style="hair">
        <color indexed="21"/>
      </right>
      <top/>
      <bottom/>
      <diagonal/>
    </border>
    <border>
      <left style="medium">
        <color indexed="21"/>
      </left>
      <right style="hair">
        <color indexed="21"/>
      </right>
      <top style="medium">
        <color indexed="21"/>
      </top>
      <bottom style="medium">
        <color indexed="21"/>
      </bottom>
      <diagonal/>
    </border>
    <border>
      <left/>
      <right style="hair">
        <color indexed="21"/>
      </right>
      <top style="medium">
        <color indexed="21"/>
      </top>
      <bottom style="medium">
        <color indexed="21"/>
      </bottom>
      <diagonal/>
    </border>
    <border>
      <left/>
      <right style="medium">
        <color indexed="64"/>
      </right>
      <top style="medium">
        <color indexed="21"/>
      </top>
      <bottom style="medium">
        <color indexed="21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21"/>
      </left>
      <right style="medium">
        <color indexed="64"/>
      </right>
      <top style="hair">
        <color indexed="21"/>
      </top>
      <bottom style="hair">
        <color indexed="21"/>
      </bottom>
      <diagonal/>
    </border>
    <border>
      <left/>
      <right style="medium">
        <color indexed="64"/>
      </right>
      <top style="hair">
        <color indexed="21"/>
      </top>
      <bottom/>
      <diagonal/>
    </border>
    <border>
      <left style="medium">
        <color indexed="21"/>
      </left>
      <right style="hair">
        <color indexed="21"/>
      </right>
      <top style="medium">
        <color indexed="21"/>
      </top>
      <bottom style="medium">
        <color indexed="64"/>
      </bottom>
      <diagonal/>
    </border>
    <border>
      <left/>
      <right style="hair">
        <color indexed="21"/>
      </right>
      <top style="medium">
        <color indexed="21"/>
      </top>
      <bottom style="medium">
        <color indexed="64"/>
      </bottom>
      <diagonal/>
    </border>
    <border>
      <left/>
      <right style="medium">
        <color indexed="64"/>
      </right>
      <top style="medium">
        <color indexed="21"/>
      </top>
      <bottom style="medium">
        <color indexed="64"/>
      </bottom>
      <diagonal/>
    </border>
    <border>
      <left style="hair">
        <color indexed="21"/>
      </left>
      <right style="thin">
        <color indexed="21"/>
      </right>
      <top style="hair">
        <color indexed="21"/>
      </top>
      <bottom/>
      <diagonal/>
    </border>
    <border>
      <left style="hair">
        <color indexed="21"/>
      </left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medium">
        <color indexed="21"/>
      </right>
      <top style="thin">
        <color indexed="21"/>
      </top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indexed="21"/>
      </bottom>
      <diagonal/>
    </border>
    <border>
      <left style="thin">
        <color indexed="21"/>
      </left>
      <right/>
      <top style="thin">
        <color indexed="21"/>
      </top>
      <bottom style="medium">
        <color indexed="21"/>
      </bottom>
      <diagonal/>
    </border>
    <border>
      <left style="thin">
        <color indexed="21"/>
      </left>
      <right style="medium">
        <color indexed="21"/>
      </right>
      <top style="thin">
        <color indexed="21"/>
      </top>
      <bottom style="medium">
        <color indexed="21"/>
      </bottom>
      <diagonal/>
    </border>
    <border>
      <left/>
      <right style="hair">
        <color indexed="21"/>
      </right>
      <top/>
      <bottom style="hair">
        <color indexed="21"/>
      </bottom>
      <diagonal/>
    </border>
    <border>
      <left style="hair">
        <color indexed="16"/>
      </left>
      <right style="thin">
        <color indexed="21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21"/>
      </left>
      <right style="hair">
        <color indexed="21"/>
      </right>
      <top style="hair">
        <color indexed="21"/>
      </top>
      <bottom/>
      <diagonal/>
    </border>
    <border>
      <left style="hair">
        <color indexed="21"/>
      </left>
      <right style="medium">
        <color indexed="21"/>
      </right>
      <top style="hair">
        <color indexed="21"/>
      </top>
      <bottom/>
      <diagonal/>
    </border>
    <border>
      <left style="medium">
        <color indexed="21"/>
      </left>
      <right style="hair">
        <color indexed="21"/>
      </right>
      <top/>
      <bottom style="hair">
        <color indexed="21"/>
      </bottom>
      <diagonal/>
    </border>
    <border>
      <left style="hair">
        <color indexed="21"/>
      </left>
      <right style="medium">
        <color indexed="21"/>
      </right>
      <top/>
      <bottom style="hair">
        <color indexed="21"/>
      </bottom>
      <diagonal/>
    </border>
    <border>
      <left style="medium">
        <color indexed="21"/>
      </left>
      <right style="hair">
        <color indexed="21"/>
      </right>
      <top/>
      <bottom/>
      <diagonal/>
    </border>
    <border>
      <left style="hair">
        <color indexed="21"/>
      </left>
      <right style="medium">
        <color indexed="21"/>
      </right>
      <top/>
      <bottom/>
      <diagonal/>
    </border>
    <border>
      <left style="medium">
        <color indexed="21"/>
      </left>
      <right style="hair">
        <color indexed="21"/>
      </right>
      <top style="thin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thin">
        <color indexed="21"/>
      </top>
      <bottom style="hair">
        <color indexed="21"/>
      </bottom>
      <diagonal/>
    </border>
    <border>
      <left style="thin">
        <color indexed="21"/>
      </left>
      <right style="medium">
        <color indexed="21"/>
      </right>
      <top style="thin">
        <color indexed="21"/>
      </top>
      <bottom/>
      <diagonal/>
    </border>
    <border>
      <left style="hair">
        <color indexed="21"/>
      </left>
      <right style="medium">
        <color indexed="21"/>
      </right>
      <top style="hair">
        <color indexed="21"/>
      </top>
      <bottom style="thin">
        <color indexed="21"/>
      </bottom>
      <diagonal/>
    </border>
    <border>
      <left style="hair">
        <color indexed="21"/>
      </left>
      <right style="thin">
        <color indexed="64"/>
      </right>
      <top style="hair">
        <color indexed="21"/>
      </top>
      <bottom style="thin">
        <color indexed="21"/>
      </bottom>
      <diagonal/>
    </border>
    <border>
      <left style="hair">
        <color indexed="21"/>
      </left>
      <right style="thin">
        <color indexed="64"/>
      </right>
      <top style="hair">
        <color indexed="21"/>
      </top>
      <bottom style="hair">
        <color indexed="21"/>
      </bottom>
      <diagonal/>
    </border>
    <border>
      <left style="hair">
        <color indexed="21"/>
      </left>
      <right style="hair">
        <color indexed="21"/>
      </right>
      <top style="hair">
        <color indexed="16"/>
      </top>
      <bottom style="thin">
        <color indexed="21"/>
      </bottom>
      <diagonal/>
    </border>
    <border>
      <left style="medium">
        <color indexed="21"/>
      </left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 style="medium">
        <color indexed="21"/>
      </left>
      <right style="thin">
        <color indexed="21"/>
      </right>
      <top style="medium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medium">
        <color indexed="21"/>
      </top>
      <bottom style="thin">
        <color indexed="21"/>
      </bottom>
      <diagonal/>
    </border>
    <border>
      <left style="thin">
        <color indexed="21"/>
      </left>
      <right style="medium">
        <color indexed="21"/>
      </right>
      <top style="medium">
        <color indexed="21"/>
      </top>
      <bottom style="thin">
        <color indexed="21"/>
      </bottom>
      <diagonal/>
    </border>
    <border>
      <left style="hair">
        <color indexed="21"/>
      </left>
      <right style="medium">
        <color indexed="21"/>
      </right>
      <top style="thin">
        <color indexed="21"/>
      </top>
      <bottom/>
      <diagonal/>
    </border>
    <border>
      <left style="medium">
        <color indexed="21"/>
      </left>
      <right/>
      <top style="hair">
        <color indexed="21"/>
      </top>
      <bottom style="thin">
        <color indexed="21"/>
      </bottom>
      <diagonal/>
    </border>
    <border>
      <left/>
      <right style="hair">
        <color indexed="21"/>
      </right>
      <top style="hair">
        <color indexed="21"/>
      </top>
      <bottom style="thin">
        <color indexed="21"/>
      </bottom>
      <diagonal/>
    </border>
    <border>
      <left style="hair">
        <color indexed="21"/>
      </left>
      <right style="hair">
        <color indexed="21"/>
      </right>
      <top style="thin">
        <color indexed="21"/>
      </top>
      <bottom/>
      <diagonal/>
    </border>
    <border>
      <left style="hair">
        <color indexed="21"/>
      </left>
      <right/>
      <top style="thin">
        <color indexed="21"/>
      </top>
      <bottom style="hair">
        <color indexed="21"/>
      </bottom>
      <diagonal/>
    </border>
    <border>
      <left/>
      <right/>
      <top style="thin">
        <color indexed="21"/>
      </top>
      <bottom style="hair">
        <color indexed="21"/>
      </bottom>
      <diagonal/>
    </border>
    <border>
      <left/>
      <right style="hair">
        <color indexed="21"/>
      </right>
      <top style="thin">
        <color indexed="21"/>
      </top>
      <bottom style="hair">
        <color indexed="21"/>
      </bottom>
      <diagonal/>
    </border>
    <border>
      <left style="hair">
        <color indexed="21"/>
      </left>
      <right style="thin">
        <color indexed="21"/>
      </right>
      <top/>
      <bottom style="hair">
        <color indexed="21"/>
      </bottom>
      <diagonal/>
    </border>
    <border>
      <left style="hair">
        <color indexed="21"/>
      </left>
      <right/>
      <top style="hair">
        <color indexed="21"/>
      </top>
      <bottom style="hair">
        <color indexed="21"/>
      </bottom>
      <diagonal/>
    </border>
    <border>
      <left style="thin">
        <color indexed="21"/>
      </left>
      <right/>
      <top style="hair">
        <color indexed="21"/>
      </top>
      <bottom style="hair">
        <color indexed="21"/>
      </bottom>
      <diagonal/>
    </border>
    <border>
      <left/>
      <right style="thin">
        <color indexed="21"/>
      </right>
      <top style="hair">
        <color indexed="21"/>
      </top>
      <bottom style="hair">
        <color indexed="21"/>
      </bottom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/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/>
      <top/>
      <bottom/>
      <diagonal/>
    </border>
    <border>
      <left/>
      <right style="thin">
        <color indexed="21"/>
      </right>
      <top/>
      <bottom/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/>
      <top/>
      <bottom style="thin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hair">
        <color indexed="21"/>
      </bottom>
      <diagonal/>
    </border>
    <border>
      <left/>
      <right style="thin">
        <color indexed="21"/>
      </right>
      <top style="thin">
        <color indexed="21"/>
      </top>
      <bottom style="hair">
        <color indexed="21"/>
      </bottom>
      <diagonal/>
    </border>
    <border>
      <left style="hair">
        <color indexed="2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2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21"/>
      </bottom>
      <diagonal/>
    </border>
    <border>
      <left/>
      <right/>
      <top style="medium">
        <color indexed="64"/>
      </top>
      <bottom style="hair">
        <color indexed="21"/>
      </bottom>
      <diagonal/>
    </border>
    <border>
      <left/>
      <right style="hair">
        <color indexed="21"/>
      </right>
      <top style="medium">
        <color indexed="64"/>
      </top>
      <bottom style="hair">
        <color indexed="21"/>
      </bottom>
      <diagonal/>
    </border>
    <border>
      <left style="medium">
        <color indexed="64"/>
      </left>
      <right/>
      <top style="medium">
        <color indexed="21"/>
      </top>
      <bottom style="hair">
        <color indexed="21"/>
      </bottom>
      <diagonal/>
    </border>
    <border>
      <left/>
      <right/>
      <top style="medium">
        <color indexed="21"/>
      </top>
      <bottom style="hair">
        <color indexed="21"/>
      </bottom>
      <diagonal/>
    </border>
    <border>
      <left/>
      <right style="medium">
        <color indexed="64"/>
      </right>
      <top style="medium">
        <color indexed="21"/>
      </top>
      <bottom style="hair">
        <color indexed="21"/>
      </bottom>
      <diagonal/>
    </border>
    <border>
      <left/>
      <right style="hair">
        <color indexed="21"/>
      </right>
      <top style="thin">
        <color indexed="21"/>
      </top>
      <bottom/>
      <diagonal/>
    </border>
    <border>
      <left style="thin">
        <color indexed="21"/>
      </left>
      <right/>
      <top/>
      <bottom style="hair">
        <color indexed="21"/>
      </bottom>
      <diagonal/>
    </border>
    <border>
      <left/>
      <right/>
      <top/>
      <bottom style="hair">
        <color indexed="21"/>
      </bottom>
      <diagonal/>
    </border>
    <border>
      <left style="hair">
        <color indexed="21"/>
      </left>
      <right/>
      <top style="thin">
        <color indexed="21"/>
      </top>
      <bottom/>
      <diagonal/>
    </border>
    <border>
      <left style="thin">
        <color indexed="21"/>
      </left>
      <right style="thin">
        <color indexed="21"/>
      </right>
      <top/>
      <bottom style="thin">
        <color indexed="21"/>
      </bottom>
      <diagonal/>
    </border>
    <border>
      <left/>
      <right style="medium">
        <color indexed="21"/>
      </right>
      <top style="thin">
        <color indexed="21"/>
      </top>
      <bottom style="thin">
        <color indexed="21"/>
      </bottom>
      <diagonal/>
    </border>
    <border>
      <left style="hair">
        <color indexed="9"/>
      </left>
      <right/>
      <top/>
      <bottom/>
      <diagonal/>
    </border>
    <border>
      <left/>
      <right style="hair">
        <color indexed="9"/>
      </right>
      <top/>
      <bottom/>
      <diagonal/>
    </border>
    <border>
      <left/>
      <right/>
      <top/>
      <bottom style="hair">
        <color indexed="9"/>
      </bottom>
      <diagonal/>
    </border>
    <border>
      <left/>
      <right style="hair">
        <color indexed="9"/>
      </right>
      <top/>
      <bottom style="hair">
        <color indexed="9"/>
      </bottom>
      <diagonal/>
    </border>
  </borders>
  <cellStyleXfs count="12">
    <xf numFmtId="0" fontId="0" fillId="2" borderId="1">
      <alignment horizontal="center"/>
    </xf>
    <xf numFmtId="0" fontId="10" fillId="3" borderId="2" applyBorder="0">
      <alignment horizontal="center" vertical="center"/>
    </xf>
    <xf numFmtId="49" fontId="9" fillId="4" borderId="3" applyNumberFormat="0" applyFont="0" applyFill="0" applyAlignment="0" applyProtection="0">
      <alignment horizontal="center" vertical="center"/>
    </xf>
    <xf numFmtId="0" fontId="9" fillId="4" borderId="0" applyFill="0" applyBorder="0">
      <alignment horizontal="justify" vertical="top" wrapText="1"/>
    </xf>
    <xf numFmtId="49" fontId="4" fillId="4" borderId="0" applyNumberFormat="0" applyFill="0">
      <alignment horizontal="left" vertical="center" wrapText="1"/>
    </xf>
    <xf numFmtId="0" fontId="17" fillId="0" borderId="3">
      <alignment horizontal="right" vertical="center" wrapText="1"/>
      <protection locked="0"/>
    </xf>
    <xf numFmtId="183" fontId="9" fillId="2" borderId="4" applyNumberFormat="0" applyBorder="0">
      <protection locked="0"/>
    </xf>
    <xf numFmtId="4" fontId="11" fillId="4" borderId="3">
      <alignment horizontal="right" vertical="center"/>
    </xf>
    <xf numFmtId="0" fontId="36" fillId="2" borderId="1">
      <alignment horizontal="center"/>
    </xf>
    <xf numFmtId="0" fontId="15" fillId="4" borderId="0" applyBorder="0">
      <alignment horizontal="left" vertical="top"/>
    </xf>
    <xf numFmtId="9" fontId="1" fillId="0" borderId="0" applyFont="0" applyFill="0" applyBorder="0" applyAlignment="0" applyProtection="0"/>
    <xf numFmtId="49" fontId="2" fillId="3" borderId="6" applyNumberFormat="0" applyBorder="0">
      <alignment horizontal="left" vertical="center"/>
    </xf>
  </cellStyleXfs>
  <cellXfs count="484">
    <xf numFmtId="0" fontId="0" fillId="2" borderId="1" xfId="0">
      <alignment horizontal="center"/>
    </xf>
    <xf numFmtId="0" fontId="20" fillId="2" borderId="1" xfId="0" applyFo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23" fillId="4" borderId="7" xfId="0" applyFont="1" applyFill="1" applyBorder="1" applyAlignment="1" applyProtection="1">
      <alignment horizontal="center" vertical="center" wrapText="1"/>
    </xf>
    <xf numFmtId="0" fontId="23" fillId="4" borderId="4" xfId="0" applyFont="1" applyFill="1" applyBorder="1" applyAlignment="1" applyProtection="1">
      <alignment horizontal="center" vertical="center" wrapText="1"/>
    </xf>
    <xf numFmtId="0" fontId="27" fillId="2" borderId="1" xfId="0" applyFont="1" applyProtection="1">
      <alignment horizontal="center"/>
    </xf>
    <xf numFmtId="0" fontId="28" fillId="2" borderId="1" xfId="0" applyFont="1" applyProtection="1">
      <alignment horizontal="center"/>
    </xf>
    <xf numFmtId="0" fontId="29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horizontal="left" vertical="center" wrapText="1"/>
    </xf>
    <xf numFmtId="3" fontId="30" fillId="0" borderId="0" xfId="0" applyNumberFormat="1" applyFont="1" applyFill="1" applyBorder="1" applyAlignment="1" applyProtection="1">
      <alignment horizontal="right" vertical="center" wrapText="1"/>
    </xf>
    <xf numFmtId="0" fontId="27" fillId="0" borderId="0" xfId="0" applyFont="1" applyFill="1" applyBorder="1" applyProtection="1">
      <alignment horizontal="center"/>
    </xf>
    <xf numFmtId="0" fontId="20" fillId="0" borderId="0" xfId="0" applyFont="1" applyFill="1" applyBorder="1" applyAlignment="1" applyProtection="1">
      <alignment horizontal="center"/>
    </xf>
    <xf numFmtId="0" fontId="20" fillId="0" borderId="0" xfId="0" applyFont="1" applyFill="1" applyBorder="1" applyProtection="1">
      <alignment horizontal="center"/>
    </xf>
    <xf numFmtId="0" fontId="20" fillId="2" borderId="1" xfId="0" applyFont="1" applyAlignment="1" applyProtection="1">
      <alignment horizontal="center"/>
    </xf>
    <xf numFmtId="0" fontId="12" fillId="2" borderId="1" xfId="0" applyFont="1" applyProtection="1">
      <alignment horizontal="center"/>
    </xf>
    <xf numFmtId="0" fontId="12" fillId="2" borderId="1" xfId="0" applyFont="1" applyAlignment="1" applyProtection="1">
      <alignment wrapText="1"/>
    </xf>
    <xf numFmtId="0" fontId="31" fillId="2" borderId="0" xfId="0" applyFont="1" applyBorder="1" applyAlignment="1" applyProtection="1">
      <alignment vertical="center"/>
    </xf>
    <xf numFmtId="0" fontId="12" fillId="2" borderId="0" xfId="0" applyFont="1" applyBorder="1" applyAlignment="1" applyProtection="1">
      <alignment wrapText="1"/>
    </xf>
    <xf numFmtId="0" fontId="12" fillId="2" borderId="0" xfId="0" applyFont="1" applyBorder="1" applyProtection="1">
      <alignment horizontal="center"/>
    </xf>
    <xf numFmtId="0" fontId="31" fillId="2" borderId="1" xfId="0" applyFont="1" applyAlignment="1" applyProtection="1">
      <alignment vertical="center"/>
    </xf>
    <xf numFmtId="0" fontId="6" fillId="4" borderId="4" xfId="0" quotePrefix="1" applyFont="1" applyFill="1" applyBorder="1" applyAlignment="1" applyProtection="1">
      <alignment horizontal="left"/>
    </xf>
    <xf numFmtId="0" fontId="6" fillId="4" borderId="4" xfId="0" quotePrefix="1" applyFont="1" applyFill="1" applyBorder="1" applyAlignment="1" applyProtection="1">
      <alignment horizontal="center"/>
    </xf>
    <xf numFmtId="0" fontId="12" fillId="2" borderId="1" xfId="0" applyFont="1" applyAlignment="1" applyProtection="1">
      <alignment vertical="center"/>
    </xf>
    <xf numFmtId="0" fontId="10" fillId="3" borderId="4" xfId="0" applyFont="1" applyFill="1" applyBorder="1" applyAlignment="1" applyProtection="1">
      <alignment vertical="center" wrapText="1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center" vertical="center"/>
    </xf>
    <xf numFmtId="0" fontId="25" fillId="4" borderId="4" xfId="0" applyFont="1" applyFill="1" applyBorder="1" applyAlignment="1" applyProtection="1">
      <alignment horizontal="center" vertical="center" wrapText="1"/>
    </xf>
    <xf numFmtId="0" fontId="12" fillId="2" borderId="0" xfId="0" applyFont="1" applyBorder="1" applyAlignment="1" applyProtection="1">
      <alignment horizontal="right"/>
    </xf>
    <xf numFmtId="0" fontId="10" fillId="3" borderId="8" xfId="0" applyFont="1" applyFill="1" applyBorder="1" applyAlignment="1" applyProtection="1">
      <alignment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24" fillId="4" borderId="4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right"/>
    </xf>
    <xf numFmtId="0" fontId="20" fillId="2" borderId="1" xfId="0" applyFont="1" applyAlignment="1" applyProtection="1">
      <alignment horizontal="right"/>
    </xf>
    <xf numFmtId="0" fontId="31" fillId="2" borderId="10" xfId="0" applyFont="1" applyBorder="1" applyAlignment="1" applyProtection="1">
      <alignment vertical="center"/>
    </xf>
    <xf numFmtId="0" fontId="12" fillId="2" borderId="10" xfId="0" applyFont="1" applyBorder="1" applyAlignment="1" applyProtection="1">
      <alignment wrapText="1"/>
    </xf>
    <xf numFmtId="0" fontId="12" fillId="2" borderId="10" xfId="0" applyFont="1" applyBorder="1" applyProtection="1">
      <alignment horizontal="center"/>
    </xf>
    <xf numFmtId="0" fontId="31" fillId="3" borderId="7" xfId="0" applyFont="1" applyFill="1" applyBorder="1" applyAlignment="1" applyProtection="1">
      <alignment vertical="center"/>
    </xf>
    <xf numFmtId="0" fontId="9" fillId="4" borderId="7" xfId="0" applyFont="1" applyFill="1" applyBorder="1" applyAlignment="1" applyProtection="1">
      <alignment vertical="center"/>
    </xf>
    <xf numFmtId="3" fontId="8" fillId="3" borderId="11" xfId="0" applyNumberFormat="1" applyFont="1" applyFill="1" applyBorder="1" applyAlignment="1" applyProtection="1">
      <alignment horizontal="right" vertical="center"/>
    </xf>
    <xf numFmtId="0" fontId="20" fillId="2" borderId="12" xfId="0" applyFont="1" applyBorder="1" applyProtection="1">
      <alignment horizontal="center"/>
    </xf>
    <xf numFmtId="0" fontId="27" fillId="2" borderId="12" xfId="0" applyFont="1" applyBorder="1" applyProtection="1">
      <alignment horizontal="center"/>
    </xf>
    <xf numFmtId="0" fontId="28" fillId="2" borderId="12" xfId="0" applyFont="1" applyBorder="1" applyProtection="1">
      <alignment horizontal="center"/>
    </xf>
    <xf numFmtId="0" fontId="12" fillId="5" borderId="5" xfId="0" applyFont="1" applyFill="1" applyBorder="1" applyProtection="1">
      <alignment horizontal="center"/>
    </xf>
    <xf numFmtId="0" fontId="12" fillId="5" borderId="5" xfId="0" applyFont="1" applyFill="1" applyBorder="1" applyAlignment="1" applyProtection="1">
      <alignment vertical="center"/>
    </xf>
    <xf numFmtId="0" fontId="11" fillId="5" borderId="5" xfId="0" applyFont="1" applyFill="1" applyBorder="1" applyAlignment="1" applyProtection="1">
      <alignment vertical="center"/>
    </xf>
    <xf numFmtId="0" fontId="9" fillId="5" borderId="5" xfId="0" applyFont="1" applyFill="1" applyBorder="1" applyAlignment="1" applyProtection="1">
      <alignment vertical="center"/>
    </xf>
    <xf numFmtId="3" fontId="12" fillId="5" borderId="5" xfId="0" applyNumberFormat="1" applyFont="1" applyFill="1" applyBorder="1" applyAlignment="1" applyProtection="1">
      <alignment vertical="center"/>
    </xf>
    <xf numFmtId="0" fontId="18" fillId="5" borderId="5" xfId="0" applyFont="1" applyFill="1" applyBorder="1" applyProtection="1">
      <alignment horizontal="center"/>
    </xf>
    <xf numFmtId="0" fontId="9" fillId="5" borderId="5" xfId="0" applyFont="1" applyFill="1" applyBorder="1" applyAlignment="1" applyProtection="1">
      <alignment wrapText="1"/>
    </xf>
    <xf numFmtId="0" fontId="12" fillId="5" borderId="5" xfId="0" applyFont="1" applyFill="1" applyBorder="1" applyAlignment="1" applyProtection="1">
      <alignment wrapText="1"/>
    </xf>
    <xf numFmtId="0" fontId="9" fillId="5" borderId="5" xfId="0" applyFont="1" applyFill="1" applyBorder="1" applyProtection="1">
      <alignment horizontal="center"/>
    </xf>
    <xf numFmtId="0" fontId="11" fillId="5" borderId="5" xfId="0" applyFont="1" applyFill="1" applyBorder="1" applyProtection="1">
      <alignment horizontal="center"/>
    </xf>
    <xf numFmtId="0" fontId="32" fillId="5" borderId="5" xfId="0" applyFont="1" applyFill="1" applyBorder="1" applyProtection="1">
      <alignment horizontal="center"/>
    </xf>
    <xf numFmtId="0" fontId="31" fillId="5" borderId="5" xfId="0" applyFont="1" applyFill="1" applyBorder="1" applyProtection="1">
      <alignment horizontal="center"/>
    </xf>
    <xf numFmtId="0" fontId="20" fillId="2" borderId="13" xfId="0" applyFont="1" applyBorder="1" applyProtection="1">
      <alignment horizontal="center"/>
    </xf>
    <xf numFmtId="0" fontId="20" fillId="5" borderId="14" xfId="0" applyFont="1" applyFill="1" applyBorder="1" applyProtection="1">
      <alignment horizontal="center"/>
    </xf>
    <xf numFmtId="0" fontId="20" fillId="5" borderId="5" xfId="0" applyFont="1" applyFill="1" applyBorder="1" applyProtection="1">
      <alignment horizontal="center"/>
    </xf>
    <xf numFmtId="0" fontId="27" fillId="5" borderId="14" xfId="0" applyFont="1" applyFill="1" applyBorder="1" applyProtection="1">
      <alignment horizontal="center"/>
    </xf>
    <xf numFmtId="0" fontId="27" fillId="5" borderId="5" xfId="0" applyFont="1" applyFill="1" applyBorder="1" applyProtection="1">
      <alignment horizontal="center"/>
    </xf>
    <xf numFmtId="0" fontId="28" fillId="5" borderId="14" xfId="0" applyFont="1" applyFill="1" applyBorder="1" applyProtection="1">
      <alignment horizontal="center"/>
    </xf>
    <xf numFmtId="0" fontId="28" fillId="5" borderId="5" xfId="0" applyFont="1" applyFill="1" applyBorder="1" applyProtection="1">
      <alignment horizontal="center"/>
    </xf>
    <xf numFmtId="0" fontId="27" fillId="5" borderId="15" xfId="0" applyFont="1" applyFill="1" applyBorder="1" applyProtection="1">
      <alignment horizontal="center"/>
    </xf>
    <xf numFmtId="0" fontId="20" fillId="5" borderId="15" xfId="0" applyFont="1" applyFill="1" applyBorder="1" applyProtection="1">
      <alignment horizontal="center"/>
    </xf>
    <xf numFmtId="3" fontId="8" fillId="4" borderId="4" xfId="0" applyNumberFormat="1" applyFont="1" applyFill="1" applyBorder="1" applyAlignment="1" applyProtection="1">
      <alignment horizontal="center"/>
    </xf>
    <xf numFmtId="0" fontId="36" fillId="2" borderId="12" xfId="8" applyBorder="1">
      <alignment horizontal="center"/>
    </xf>
    <xf numFmtId="0" fontId="36" fillId="2" borderId="1" xfId="8">
      <alignment horizontal="center"/>
    </xf>
    <xf numFmtId="0" fontId="36" fillId="2" borderId="16" xfId="8" applyBorder="1">
      <alignment horizontal="center"/>
    </xf>
    <xf numFmtId="0" fontId="36" fillId="2" borderId="10" xfId="8" applyBorder="1">
      <alignment horizontal="center"/>
    </xf>
    <xf numFmtId="3" fontId="7" fillId="0" borderId="0" xfId="8" applyNumberFormat="1" applyFont="1" applyFill="1" applyBorder="1" applyAlignment="1">
      <alignment vertical="center"/>
    </xf>
    <xf numFmtId="0" fontId="36" fillId="0" borderId="0" xfId="8" applyFill="1" applyBorder="1">
      <alignment horizontal="center"/>
    </xf>
    <xf numFmtId="0" fontId="36" fillId="2" borderId="1" xfId="8" applyBorder="1">
      <alignment horizontal="center"/>
    </xf>
    <xf numFmtId="0" fontId="36" fillId="2" borderId="17" xfId="8" applyBorder="1">
      <alignment horizontal="center"/>
    </xf>
    <xf numFmtId="0" fontId="36" fillId="2" borderId="13" xfId="8" applyBorder="1">
      <alignment horizontal="center"/>
    </xf>
    <xf numFmtId="0" fontId="28" fillId="5" borderId="15" xfId="0" applyFont="1" applyFill="1" applyBorder="1" applyProtection="1">
      <alignment horizontal="center"/>
    </xf>
    <xf numFmtId="0" fontId="0" fillId="2" borderId="12" xfId="0" applyBorder="1">
      <alignment horizontal="center"/>
    </xf>
    <xf numFmtId="0" fontId="6" fillId="4" borderId="11" xfId="0" applyFont="1" applyFill="1" applyBorder="1" applyAlignment="1" applyProtection="1">
      <alignment horizontal="center" vertical="center"/>
    </xf>
    <xf numFmtId="3" fontId="20" fillId="2" borderId="1" xfId="0" applyNumberFormat="1" applyFont="1" applyProtection="1">
      <alignment horizontal="center"/>
    </xf>
    <xf numFmtId="0" fontId="38" fillId="2" borderId="1" xfId="0" applyFont="1" applyProtection="1">
      <alignment horizontal="center"/>
    </xf>
    <xf numFmtId="0" fontId="38" fillId="2" borderId="12" xfId="0" applyFont="1" applyBorder="1" applyProtection="1">
      <alignment horizontal="center"/>
    </xf>
    <xf numFmtId="0" fontId="26" fillId="2" borderId="1" xfId="0" applyFont="1" applyAlignment="1" applyProtection="1">
      <alignment horizontal="left"/>
    </xf>
    <xf numFmtId="0" fontId="26" fillId="2" borderId="12" xfId="0" applyFont="1" applyBorder="1" applyProtection="1">
      <alignment horizontal="center"/>
    </xf>
    <xf numFmtId="0" fontId="26" fillId="2" borderId="1" xfId="0" applyFont="1" applyProtection="1">
      <alignment horizontal="center"/>
    </xf>
    <xf numFmtId="0" fontId="23" fillId="2" borderId="1" xfId="0" applyFont="1" applyAlignment="1" applyProtection="1">
      <alignment horizontal="left"/>
    </xf>
    <xf numFmtId="0" fontId="23" fillId="2" borderId="12" xfId="0" applyFont="1" applyBorder="1" applyProtection="1">
      <alignment horizontal="center"/>
    </xf>
    <xf numFmtId="0" fontId="23" fillId="2" borderId="1" xfId="0" applyFont="1" applyProtection="1">
      <alignment horizontal="center"/>
    </xf>
    <xf numFmtId="0" fontId="37" fillId="2" borderId="1" xfId="0" applyFont="1" applyAlignment="1" applyProtection="1">
      <alignment horizontal="left"/>
    </xf>
    <xf numFmtId="0" fontId="37" fillId="2" borderId="12" xfId="0" applyFont="1" applyBorder="1" applyProtection="1">
      <alignment horizontal="center"/>
    </xf>
    <xf numFmtId="0" fontId="37" fillId="2" borderId="1" xfId="0" applyFont="1" applyProtection="1">
      <alignment horizontal="center"/>
    </xf>
    <xf numFmtId="0" fontId="26" fillId="2" borderId="13" xfId="0" applyFont="1" applyBorder="1" applyAlignment="1" applyProtection="1">
      <alignment horizontal="left"/>
    </xf>
    <xf numFmtId="0" fontId="26" fillId="2" borderId="13" xfId="0" applyFont="1" applyBorder="1" applyAlignment="1" applyProtection="1">
      <alignment horizontal="center"/>
    </xf>
    <xf numFmtId="0" fontId="26" fillId="2" borderId="13" xfId="0" applyFont="1" applyBorder="1" applyProtection="1">
      <alignment horizontal="center"/>
    </xf>
    <xf numFmtId="0" fontId="26" fillId="2" borderId="1" xfId="0" applyFont="1" applyAlignment="1" applyProtection="1">
      <alignment horizontal="center"/>
    </xf>
    <xf numFmtId="0" fontId="39" fillId="0" borderId="0" xfId="0" applyFont="1" applyFill="1" applyBorder="1" applyAlignment="1" applyProtection="1">
      <alignment horizontal="center" vertical="center"/>
    </xf>
    <xf numFmtId="0" fontId="38" fillId="0" borderId="1" xfId="0" applyFont="1" applyFill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38" fillId="0" borderId="12" xfId="0" applyFont="1" applyFill="1" applyBorder="1" applyProtection="1">
      <alignment horizontal="center"/>
    </xf>
    <xf numFmtId="0" fontId="8" fillId="3" borderId="11" xfId="0" applyFont="1" applyFill="1" applyBorder="1" applyAlignment="1" applyProtection="1">
      <alignment horizontal="center" vertical="center"/>
    </xf>
    <xf numFmtId="0" fontId="12" fillId="2" borderId="13" xfId="0" applyFont="1" applyBorder="1" applyProtection="1">
      <alignment horizontal="center"/>
    </xf>
    <xf numFmtId="0" fontId="12" fillId="2" borderId="18" xfId="0" applyFont="1" applyBorder="1" applyAlignment="1" applyProtection="1">
      <alignment vertical="center"/>
    </xf>
    <xf numFmtId="0" fontId="12" fillId="2" borderId="19" xfId="0" applyFont="1" applyBorder="1" applyAlignment="1" applyProtection="1">
      <alignment vertical="center"/>
    </xf>
    <xf numFmtId="0" fontId="11" fillId="2" borderId="19" xfId="0" applyFont="1" applyBorder="1" applyAlignment="1" applyProtection="1">
      <alignment vertical="center"/>
    </xf>
    <xf numFmtId="0" fontId="18" fillId="2" borderId="19" xfId="0" applyFont="1" applyBorder="1" applyProtection="1">
      <alignment horizontal="center"/>
    </xf>
    <xf numFmtId="0" fontId="12" fillId="2" borderId="19" xfId="0" applyFont="1" applyBorder="1" applyAlignment="1" applyProtection="1">
      <alignment wrapText="1"/>
    </xf>
    <xf numFmtId="0" fontId="12" fillId="2" borderId="19" xfId="0" applyFont="1" applyBorder="1" applyProtection="1">
      <alignment horizontal="center"/>
    </xf>
    <xf numFmtId="0" fontId="11" fillId="2" borderId="19" xfId="0" applyFont="1" applyBorder="1" applyProtection="1">
      <alignment horizontal="center"/>
    </xf>
    <xf numFmtId="0" fontId="9" fillId="2" borderId="19" xfId="0" applyFont="1" applyBorder="1" applyProtection="1">
      <alignment horizontal="center"/>
    </xf>
    <xf numFmtId="0" fontId="12" fillId="2" borderId="19" xfId="0" applyFont="1" applyFill="1" applyBorder="1" applyProtection="1">
      <alignment horizontal="center"/>
    </xf>
    <xf numFmtId="0" fontId="18" fillId="2" borderId="20" xfId="0" applyFont="1" applyBorder="1" applyProtection="1">
      <alignment horizontal="center"/>
    </xf>
    <xf numFmtId="3" fontId="36" fillId="2" borderId="1" xfId="8" applyNumberFormat="1" applyBorder="1">
      <alignment horizontal="center"/>
    </xf>
    <xf numFmtId="0" fontId="26" fillId="2" borderId="1" xfId="0" applyNumberFormat="1" applyFont="1" applyAlignment="1" applyProtection="1">
      <alignment horizontal="right"/>
    </xf>
    <xf numFmtId="3" fontId="20" fillId="0" borderId="0" xfId="0" applyNumberFormat="1" applyFont="1" applyFill="1" applyBorder="1" applyProtection="1">
      <alignment horizontal="center"/>
    </xf>
    <xf numFmtId="0" fontId="39" fillId="0" borderId="21" xfId="0" applyFont="1" applyFill="1" applyBorder="1" applyAlignment="1" applyProtection="1">
      <alignment horizontal="center" vertical="center"/>
    </xf>
    <xf numFmtId="0" fontId="10" fillId="0" borderId="22" xfId="0" applyFont="1" applyFill="1" applyBorder="1" applyAlignment="1" applyProtection="1">
      <alignment horizontal="center" vertical="center" wrapText="1"/>
    </xf>
    <xf numFmtId="0" fontId="26" fillId="3" borderId="21" xfId="0" applyFont="1" applyFill="1" applyBorder="1" applyAlignment="1" applyProtection="1">
      <alignment horizontal="center"/>
    </xf>
    <xf numFmtId="0" fontId="26" fillId="4" borderId="23" xfId="0" applyFont="1" applyFill="1" applyBorder="1" applyAlignment="1" applyProtection="1">
      <alignment horizontal="center"/>
    </xf>
    <xf numFmtId="0" fontId="23" fillId="4" borderId="23" xfId="0" applyFont="1" applyFill="1" applyBorder="1" applyAlignment="1" applyProtection="1">
      <alignment horizontal="center"/>
    </xf>
    <xf numFmtId="0" fontId="23" fillId="3" borderId="24" xfId="0" applyFont="1" applyFill="1" applyBorder="1" applyAlignment="1" applyProtection="1">
      <alignment horizontal="center"/>
    </xf>
    <xf numFmtId="0" fontId="37" fillId="3" borderId="25" xfId="0" applyFont="1" applyFill="1" applyBorder="1" applyAlignment="1" applyProtection="1">
      <alignment horizontal="center"/>
    </xf>
    <xf numFmtId="0" fontId="47" fillId="5" borderId="15" xfId="0" applyFont="1" applyFill="1" applyBorder="1" applyProtection="1">
      <alignment horizontal="center"/>
    </xf>
    <xf numFmtId="0" fontId="47" fillId="5" borderId="5" xfId="0" applyFont="1" applyFill="1" applyBorder="1" applyProtection="1">
      <alignment horizontal="center"/>
    </xf>
    <xf numFmtId="0" fontId="38" fillId="4" borderId="7" xfId="0" applyFont="1" applyFill="1" applyBorder="1" applyAlignment="1" applyProtection="1">
      <alignment horizontal="center" vertical="center" wrapText="1"/>
    </xf>
    <xf numFmtId="0" fontId="48" fillId="2" borderId="26" xfId="0" applyFont="1" applyBorder="1" applyAlignment="1" applyProtection="1">
      <alignment horizontal="left"/>
      <protection locked="0"/>
    </xf>
    <xf numFmtId="0" fontId="48" fillId="2" borderId="26" xfId="0" applyFont="1" applyBorder="1" applyProtection="1">
      <alignment horizontal="center"/>
      <protection locked="0"/>
    </xf>
    <xf numFmtId="3" fontId="48" fillId="2" borderId="26" xfId="0" applyNumberFormat="1" applyFont="1" applyFill="1" applyBorder="1" applyAlignment="1" applyProtection="1">
      <alignment horizontal="right" vertical="center"/>
      <protection locked="0"/>
    </xf>
    <xf numFmtId="3" fontId="49" fillId="4" borderId="4" xfId="0" applyNumberFormat="1" applyFont="1" applyFill="1" applyBorder="1" applyAlignment="1" applyProtection="1">
      <alignment horizontal="right" vertical="center"/>
    </xf>
    <xf numFmtId="0" fontId="49" fillId="2" borderId="4" xfId="0" applyFont="1" applyBorder="1" applyProtection="1">
      <alignment horizontal="center"/>
      <protection locked="0"/>
    </xf>
    <xf numFmtId="3" fontId="49" fillId="2" borderId="4" xfId="0" applyNumberFormat="1" applyFont="1" applyFill="1" applyBorder="1" applyAlignment="1" applyProtection="1">
      <alignment horizontal="right" vertical="center"/>
      <protection locked="0"/>
    </xf>
    <xf numFmtId="3" fontId="49" fillId="2" borderId="11" xfId="0" applyNumberFormat="1" applyFont="1" applyFill="1" applyBorder="1" applyAlignment="1" applyProtection="1">
      <alignment horizontal="right" vertical="center"/>
      <protection locked="0"/>
    </xf>
    <xf numFmtId="0" fontId="38" fillId="4" borderId="8" xfId="0" applyFont="1" applyFill="1" applyBorder="1" applyAlignment="1" applyProtection="1">
      <alignment horizontal="left" vertical="center" wrapText="1"/>
    </xf>
    <xf numFmtId="0" fontId="49" fillId="4" borderId="4" xfId="0" applyFont="1" applyFill="1" applyBorder="1" applyAlignment="1" applyProtection="1">
      <alignment horizontal="center" vertical="center" wrapText="1"/>
    </xf>
    <xf numFmtId="0" fontId="50" fillId="4" borderId="7" xfId="0" applyFont="1" applyFill="1" applyBorder="1" applyAlignment="1" applyProtection="1">
      <alignment horizontal="center" vertical="center" wrapText="1"/>
    </xf>
    <xf numFmtId="0" fontId="50" fillId="4" borderId="4" xfId="0" applyFont="1" applyFill="1" applyBorder="1" applyAlignment="1" applyProtection="1">
      <alignment horizontal="left" vertical="center" wrapText="1"/>
    </xf>
    <xf numFmtId="0" fontId="50" fillId="4" borderId="8" xfId="0" applyFont="1" applyFill="1" applyBorder="1" applyAlignment="1" applyProtection="1">
      <alignment horizontal="left" vertical="center" wrapText="1"/>
    </xf>
    <xf numFmtId="0" fontId="50" fillId="4" borderId="8" xfId="0" applyFont="1" applyFill="1" applyBorder="1" applyAlignment="1" applyProtection="1">
      <alignment horizontal="right" vertical="center" wrapText="1"/>
    </xf>
    <xf numFmtId="4" fontId="48" fillId="2" borderId="26" xfId="0" applyNumberFormat="1" applyFont="1" applyFill="1" applyBorder="1" applyAlignment="1" applyProtection="1">
      <alignment horizontal="right" vertical="center"/>
      <protection locked="0"/>
    </xf>
    <xf numFmtId="4" fontId="49" fillId="4" borderId="4" xfId="0" applyNumberFormat="1" applyFont="1" applyFill="1" applyBorder="1" applyAlignment="1" applyProtection="1">
      <alignment horizontal="right" vertical="center" wrapText="1"/>
    </xf>
    <xf numFmtId="0" fontId="38" fillId="4" borderId="27" xfId="0" applyFont="1" applyFill="1" applyBorder="1" applyAlignment="1" applyProtection="1">
      <alignment horizontal="center" vertical="center" wrapText="1"/>
    </xf>
    <xf numFmtId="3" fontId="48" fillId="2" borderId="28" xfId="0" applyNumberFormat="1" applyFont="1" applyFill="1" applyBorder="1" applyAlignment="1" applyProtection="1">
      <alignment horizontal="right" vertical="center"/>
      <protection locked="0"/>
    </xf>
    <xf numFmtId="3" fontId="49" fillId="2" borderId="29" xfId="0" applyNumberFormat="1" applyFont="1" applyFill="1" applyBorder="1" applyAlignment="1" applyProtection="1">
      <alignment horizontal="right" vertical="center"/>
      <protection locked="0"/>
    </xf>
    <xf numFmtId="3" fontId="49" fillId="4" borderId="29" xfId="0" applyNumberFormat="1" applyFont="1" applyFill="1" applyBorder="1" applyAlignment="1" applyProtection="1">
      <alignment horizontal="right" vertical="center"/>
    </xf>
    <xf numFmtId="0" fontId="50" fillId="4" borderId="27" xfId="0" applyFont="1" applyFill="1" applyBorder="1" applyAlignment="1" applyProtection="1">
      <alignment horizontal="center" vertical="center" wrapText="1"/>
    </xf>
    <xf numFmtId="0" fontId="38" fillId="4" borderId="4" xfId="0" applyFont="1" applyFill="1" applyBorder="1" applyAlignment="1" applyProtection="1">
      <alignment horizontal="left" vertical="center" wrapText="1"/>
    </xf>
    <xf numFmtId="0" fontId="38" fillId="4" borderId="4" xfId="0" applyFont="1" applyFill="1" applyBorder="1" applyAlignment="1" applyProtection="1">
      <alignment vertical="center" wrapText="1"/>
    </xf>
    <xf numFmtId="0" fontId="46" fillId="3" borderId="7" xfId="0" applyFont="1" applyFill="1" applyBorder="1" applyAlignment="1" applyProtection="1">
      <alignment horizontal="center" vertical="center" wrapText="1"/>
    </xf>
    <xf numFmtId="0" fontId="46" fillId="3" borderId="4" xfId="0" quotePrefix="1" applyFont="1" applyFill="1" applyBorder="1" applyAlignment="1" applyProtection="1">
      <alignment horizontal="left" vertical="center" wrapText="1"/>
    </xf>
    <xf numFmtId="0" fontId="38" fillId="4" borderId="8" xfId="0" quotePrefix="1" applyFont="1" applyFill="1" applyBorder="1" applyAlignment="1" applyProtection="1">
      <alignment horizontal="left" vertical="center" wrapText="1"/>
    </xf>
    <xf numFmtId="0" fontId="46" fillId="3" borderId="4" xfId="0" applyFont="1" applyFill="1" applyBorder="1" applyAlignment="1" applyProtection="1">
      <alignment horizontal="left" vertical="center" wrapText="1"/>
    </xf>
    <xf numFmtId="0" fontId="46" fillId="3" borderId="30" xfId="0" applyFont="1" applyFill="1" applyBorder="1" applyAlignment="1" applyProtection="1">
      <alignment horizontal="center" vertical="center" wrapText="1"/>
    </xf>
    <xf numFmtId="0" fontId="46" fillId="3" borderId="31" xfId="0" applyFont="1" applyFill="1" applyBorder="1" applyAlignment="1" applyProtection="1">
      <alignment horizontal="left" vertical="center" wrapText="1"/>
    </xf>
    <xf numFmtId="3" fontId="49" fillId="0" borderId="4" xfId="0" applyNumberFormat="1" applyFont="1" applyFill="1" applyBorder="1" applyAlignment="1" applyProtection="1">
      <alignment horizontal="right" vertical="center"/>
      <protection locked="0"/>
    </xf>
    <xf numFmtId="3" fontId="49" fillId="4" borderId="11" xfId="0" applyNumberFormat="1" applyFont="1" applyFill="1" applyBorder="1" applyAlignment="1" applyProtection="1">
      <alignment horizontal="right" vertical="center"/>
    </xf>
    <xf numFmtId="3" fontId="50" fillId="4" borderId="4" xfId="0" applyNumberFormat="1" applyFont="1" applyFill="1" applyBorder="1" applyAlignment="1" applyProtection="1">
      <alignment horizontal="right" vertical="center" wrapText="1"/>
    </xf>
    <xf numFmtId="3" fontId="38" fillId="4" borderId="4" xfId="0" applyNumberFormat="1" applyFont="1" applyFill="1" applyBorder="1" applyAlignment="1" applyProtection="1">
      <alignment horizontal="right" vertical="center" wrapText="1"/>
    </xf>
    <xf numFmtId="3" fontId="38" fillId="4" borderId="11" xfId="0" applyNumberFormat="1" applyFont="1" applyFill="1" applyBorder="1" applyAlignment="1" applyProtection="1">
      <alignment horizontal="right" vertical="center" wrapText="1"/>
    </xf>
    <xf numFmtId="3" fontId="48" fillId="0" borderId="26" xfId="0" applyNumberFormat="1" applyFont="1" applyFill="1" applyBorder="1" applyAlignment="1" applyProtection="1">
      <alignment horizontal="right" vertical="center"/>
      <protection locked="0"/>
    </xf>
    <xf numFmtId="0" fontId="50" fillId="4" borderId="31" xfId="0" applyFont="1" applyFill="1" applyBorder="1" applyAlignment="1" applyProtection="1">
      <alignment horizontal="left" vertical="center" wrapText="1"/>
    </xf>
    <xf numFmtId="0" fontId="5" fillId="4" borderId="31" xfId="0" applyFont="1" applyFill="1" applyBorder="1" applyAlignment="1" applyProtection="1">
      <alignment horizontal="center" vertical="center" wrapText="1"/>
    </xf>
    <xf numFmtId="3" fontId="50" fillId="4" borderId="31" xfId="0" applyNumberFormat="1" applyFont="1" applyFill="1" applyBorder="1" applyAlignment="1" applyProtection="1">
      <alignment horizontal="right" vertical="center" wrapText="1"/>
    </xf>
    <xf numFmtId="3" fontId="50" fillId="4" borderId="32" xfId="0" applyNumberFormat="1" applyFont="1" applyFill="1" applyBorder="1" applyAlignment="1" applyProtection="1">
      <alignment horizontal="right" vertical="center" wrapText="1"/>
    </xf>
    <xf numFmtId="0" fontId="46" fillId="3" borderId="33" xfId="0" applyFont="1" applyFill="1" applyBorder="1" applyAlignment="1" applyProtection="1">
      <alignment horizontal="left"/>
    </xf>
    <xf numFmtId="0" fontId="10" fillId="3" borderId="34" xfId="0" applyFont="1" applyFill="1" applyBorder="1" applyAlignment="1" applyProtection="1">
      <alignment horizontal="center" vertical="center"/>
    </xf>
    <xf numFmtId="0" fontId="10" fillId="3" borderId="35" xfId="0" applyFont="1" applyFill="1" applyBorder="1" applyAlignment="1" applyProtection="1">
      <alignment horizontal="center" vertical="center"/>
    </xf>
    <xf numFmtId="0" fontId="38" fillId="4" borderId="4" xfId="0" applyFont="1" applyFill="1" applyBorder="1" applyAlignment="1" applyProtection="1">
      <alignment horizontal="left"/>
    </xf>
    <xf numFmtId="3" fontId="38" fillId="0" borderId="36" xfId="0" applyNumberFormat="1" applyFont="1" applyFill="1" applyBorder="1" applyAlignment="1" applyProtection="1">
      <alignment horizontal="right"/>
      <protection locked="0"/>
    </xf>
    <xf numFmtId="3" fontId="38" fillId="0" borderId="37" xfId="0" applyNumberFormat="1" applyFont="1" applyFill="1" applyBorder="1" applyAlignment="1" applyProtection="1">
      <alignment horizontal="right"/>
      <protection locked="0"/>
    </xf>
    <xf numFmtId="0" fontId="50" fillId="4" borderId="4" xfId="0" applyFont="1" applyFill="1" applyBorder="1" applyAlignment="1" applyProtection="1">
      <alignment horizontal="left"/>
    </xf>
    <xf numFmtId="3" fontId="50" fillId="4" borderId="36" xfId="0" applyNumberFormat="1" applyFont="1" applyFill="1" applyBorder="1" applyAlignment="1" applyProtection="1">
      <alignment horizontal="right"/>
    </xf>
    <xf numFmtId="3" fontId="50" fillId="4" borderId="37" xfId="0" applyNumberFormat="1" applyFont="1" applyFill="1" applyBorder="1" applyAlignment="1" applyProtection="1">
      <alignment horizontal="right"/>
    </xf>
    <xf numFmtId="3" fontId="49" fillId="0" borderId="8" xfId="0" applyNumberFormat="1" applyFont="1" applyFill="1" applyBorder="1" applyAlignment="1" applyProtection="1">
      <alignment horizontal="right"/>
      <protection locked="0"/>
    </xf>
    <xf numFmtId="3" fontId="50" fillId="4" borderId="38" xfId="0" applyNumberFormat="1" applyFont="1" applyFill="1" applyBorder="1" applyAlignment="1" applyProtection="1">
      <alignment horizontal="right"/>
    </xf>
    <xf numFmtId="0" fontId="50" fillId="4" borderId="8" xfId="0" applyFont="1" applyFill="1" applyBorder="1" applyAlignment="1" applyProtection="1">
      <alignment horizontal="left"/>
    </xf>
    <xf numFmtId="3" fontId="50" fillId="0" borderId="39" xfId="0" applyNumberFormat="1" applyFont="1" applyFill="1" applyBorder="1" applyAlignment="1" applyProtection="1">
      <alignment horizontal="right"/>
    </xf>
    <xf numFmtId="3" fontId="50" fillId="0" borderId="40" xfId="0" applyNumberFormat="1" applyFont="1" applyFill="1" applyBorder="1" applyAlignment="1" applyProtection="1">
      <alignment horizontal="right"/>
    </xf>
    <xf numFmtId="3" fontId="50" fillId="0" borderId="22" xfId="0" applyNumberFormat="1" applyFont="1" applyFill="1" applyBorder="1" applyAlignment="1" applyProtection="1">
      <alignment horizontal="right"/>
    </xf>
    <xf numFmtId="0" fontId="46" fillId="3" borderId="41" xfId="0" applyFont="1" applyFill="1" applyBorder="1" applyAlignment="1" applyProtection="1">
      <alignment horizontal="left"/>
    </xf>
    <xf numFmtId="3" fontId="46" fillId="3" borderId="42" xfId="0" applyNumberFormat="1" applyFont="1" applyFill="1" applyBorder="1" applyAlignment="1" applyProtection="1">
      <alignment horizontal="right"/>
    </xf>
    <xf numFmtId="3" fontId="46" fillId="3" borderId="43" xfId="0" applyNumberFormat="1" applyFont="1" applyFill="1" applyBorder="1" applyAlignment="1" applyProtection="1">
      <alignment horizontal="right"/>
    </xf>
    <xf numFmtId="0" fontId="50" fillId="4" borderId="4" xfId="0" applyFont="1" applyFill="1" applyBorder="1" applyAlignment="1" applyProtection="1">
      <alignment horizontal="left" wrapText="1"/>
    </xf>
    <xf numFmtId="3" fontId="38" fillId="0" borderId="26" xfId="0" applyNumberFormat="1" applyFont="1" applyFill="1" applyBorder="1" applyAlignment="1" applyProtection="1">
      <alignment horizontal="right"/>
      <protection locked="0"/>
    </xf>
    <xf numFmtId="3" fontId="38" fillId="0" borderId="44" xfId="0" applyNumberFormat="1" applyFont="1" applyFill="1" applyBorder="1" applyAlignment="1" applyProtection="1">
      <alignment horizontal="right"/>
      <protection locked="0"/>
    </xf>
    <xf numFmtId="3" fontId="50" fillId="0" borderId="36" xfId="0" applyNumberFormat="1" applyFont="1" applyFill="1" applyBorder="1" applyAlignment="1" applyProtection="1">
      <alignment horizontal="right"/>
      <protection locked="0"/>
    </xf>
    <xf numFmtId="3" fontId="50" fillId="0" borderId="37" xfId="0" applyNumberFormat="1" applyFont="1" applyFill="1" applyBorder="1" applyAlignment="1" applyProtection="1">
      <alignment horizontal="right"/>
      <protection locked="0"/>
    </xf>
    <xf numFmtId="3" fontId="38" fillId="0" borderId="38" xfId="0" applyNumberFormat="1" applyFont="1" applyFill="1" applyBorder="1" applyAlignment="1" applyProtection="1">
      <alignment horizontal="right"/>
      <protection locked="0"/>
    </xf>
    <xf numFmtId="3" fontId="38" fillId="0" borderId="4" xfId="0" applyNumberFormat="1" applyFont="1" applyFill="1" applyBorder="1" applyAlignment="1" applyProtection="1">
      <alignment horizontal="right"/>
      <protection locked="0"/>
    </xf>
    <xf numFmtId="3" fontId="38" fillId="0" borderId="45" xfId="0" applyNumberFormat="1" applyFont="1" applyFill="1" applyBorder="1" applyAlignment="1" applyProtection="1">
      <alignment horizontal="right"/>
      <protection locked="0"/>
    </xf>
    <xf numFmtId="3" fontId="56" fillId="4" borderId="39" xfId="0" applyNumberFormat="1" applyFont="1" applyFill="1" applyBorder="1" applyAlignment="1" applyProtection="1">
      <alignment horizontal="right"/>
    </xf>
    <xf numFmtId="3" fontId="56" fillId="4" borderId="46" xfId="0" applyNumberFormat="1" applyFont="1" applyFill="1" applyBorder="1" applyAlignment="1" applyProtection="1">
      <alignment horizontal="right"/>
    </xf>
    <xf numFmtId="0" fontId="46" fillId="3" borderId="47" xfId="0" applyFont="1" applyFill="1" applyBorder="1" applyAlignment="1" applyProtection="1">
      <alignment horizontal="left"/>
    </xf>
    <xf numFmtId="3" fontId="46" fillId="3" borderId="48" xfId="0" applyNumberFormat="1" applyFont="1" applyFill="1" applyBorder="1" applyAlignment="1" applyProtection="1">
      <alignment horizontal="right"/>
    </xf>
    <xf numFmtId="3" fontId="46" fillId="3" borderId="49" xfId="0" applyNumberFormat="1" applyFont="1" applyFill="1" applyBorder="1" applyAlignment="1" applyProtection="1">
      <alignment horizontal="right"/>
    </xf>
    <xf numFmtId="0" fontId="5" fillId="4" borderId="7" xfId="0" applyFont="1" applyFill="1" applyBorder="1" applyAlignment="1" applyProtection="1">
      <alignment vertical="center"/>
    </xf>
    <xf numFmtId="0" fontId="5" fillId="4" borderId="4" xfId="0" applyFont="1" applyFill="1" applyBorder="1" applyAlignment="1" applyProtection="1">
      <alignment vertical="center" wrapText="1"/>
    </xf>
    <xf numFmtId="0" fontId="49" fillId="3" borderId="9" xfId="0" applyFont="1" applyFill="1" applyBorder="1" applyAlignment="1" applyProtection="1">
      <alignment vertical="center" wrapText="1"/>
    </xf>
    <xf numFmtId="3" fontId="5" fillId="4" borderId="4" xfId="0" applyNumberFormat="1" applyFont="1" applyFill="1" applyBorder="1" applyAlignment="1" applyProtection="1">
      <alignment horizontal="right" vertical="center"/>
    </xf>
    <xf numFmtId="3" fontId="5" fillId="4" borderId="11" xfId="0" applyNumberFormat="1" applyFont="1" applyFill="1" applyBorder="1" applyAlignment="1" applyProtection="1">
      <alignment horizontal="right" vertical="center"/>
    </xf>
    <xf numFmtId="0" fontId="49" fillId="4" borderId="7" xfId="0" applyFont="1" applyFill="1" applyBorder="1" applyAlignment="1" applyProtection="1">
      <alignment vertical="center"/>
    </xf>
    <xf numFmtId="3" fontId="49" fillId="2" borderId="4" xfId="0" applyNumberFormat="1" applyFont="1" applyFill="1" applyBorder="1" applyAlignment="1" applyProtection="1">
      <alignment horizontal="right"/>
      <protection locked="0"/>
    </xf>
    <xf numFmtId="0" fontId="49" fillId="4" borderId="4" xfId="0" applyFont="1" applyFill="1" applyBorder="1" applyAlignment="1" applyProtection="1">
      <alignment vertical="center" wrapText="1"/>
    </xf>
    <xf numFmtId="0" fontId="49" fillId="4" borderId="4" xfId="0" quotePrefix="1" applyFont="1" applyFill="1" applyBorder="1" applyAlignment="1" applyProtection="1">
      <alignment vertical="center" wrapText="1"/>
    </xf>
    <xf numFmtId="0" fontId="49" fillId="3" borderId="9" xfId="0" quotePrefix="1" applyFont="1" applyFill="1" applyBorder="1" applyAlignment="1" applyProtection="1">
      <alignment vertical="center" wrapText="1"/>
    </xf>
    <xf numFmtId="3" fontId="5" fillId="4" borderId="4" xfId="0" applyNumberFormat="1" applyFont="1" applyFill="1" applyBorder="1" applyAlignment="1" applyProtection="1">
      <alignment horizontal="right"/>
    </xf>
    <xf numFmtId="3" fontId="5" fillId="4" borderId="11" xfId="0" applyNumberFormat="1" applyFont="1" applyFill="1" applyBorder="1" applyAlignment="1" applyProtection="1">
      <alignment horizontal="right"/>
    </xf>
    <xf numFmtId="0" fontId="49" fillId="4" borderId="7" xfId="0" applyFont="1" applyFill="1" applyBorder="1" applyAlignment="1" applyProtection="1">
      <alignment vertical="center" wrapText="1"/>
    </xf>
    <xf numFmtId="0" fontId="49" fillId="4" borderId="4" xfId="0" applyFont="1" applyFill="1" applyBorder="1" applyAlignment="1" applyProtection="1">
      <alignment wrapText="1"/>
    </xf>
    <xf numFmtId="0" fontId="49" fillId="3" borderId="9" xfId="0" applyFont="1" applyFill="1" applyBorder="1" applyAlignment="1" applyProtection="1">
      <alignment wrapText="1"/>
    </xf>
    <xf numFmtId="3" fontId="49" fillId="4" borderId="4" xfId="0" applyNumberFormat="1" applyFont="1" applyFill="1" applyBorder="1" applyAlignment="1" applyProtection="1">
      <alignment horizontal="right" wrapText="1"/>
    </xf>
    <xf numFmtId="3" fontId="49" fillId="4" borderId="11" xfId="0" applyNumberFormat="1" applyFont="1" applyFill="1" applyBorder="1" applyAlignment="1" applyProtection="1">
      <alignment horizontal="right" wrapText="1"/>
    </xf>
    <xf numFmtId="0" fontId="49" fillId="4" borderId="4" xfId="0" quotePrefix="1" applyFont="1" applyFill="1" applyBorder="1" applyAlignment="1" applyProtection="1">
      <alignment wrapText="1"/>
    </xf>
    <xf numFmtId="3" fontId="49" fillId="4" borderId="11" xfId="0" applyNumberFormat="1" applyFont="1" applyFill="1" applyBorder="1" applyAlignment="1" applyProtection="1">
      <alignment horizontal="right"/>
    </xf>
    <xf numFmtId="0" fontId="10" fillId="3" borderId="7" xfId="0" applyFont="1" applyFill="1" applyBorder="1" applyAlignment="1" applyProtection="1">
      <alignment vertical="center"/>
    </xf>
    <xf numFmtId="0" fontId="10" fillId="3" borderId="4" xfId="0" applyFont="1" applyFill="1" applyBorder="1" applyAlignment="1" applyProtection="1">
      <alignment wrapText="1"/>
    </xf>
    <xf numFmtId="3" fontId="10" fillId="3" borderId="4" xfId="0" applyNumberFormat="1" applyFont="1" applyFill="1" applyBorder="1" applyAlignment="1" applyProtection="1">
      <alignment horizontal="right" vertical="center"/>
    </xf>
    <xf numFmtId="3" fontId="10" fillId="3" borderId="11" xfId="0" applyNumberFormat="1" applyFont="1" applyFill="1" applyBorder="1" applyAlignment="1" applyProtection="1">
      <alignment horizontal="right" vertical="center"/>
    </xf>
    <xf numFmtId="0" fontId="57" fillId="4" borderId="7" xfId="0" applyFont="1" applyFill="1" applyBorder="1" applyAlignment="1" applyProtection="1">
      <alignment vertical="center"/>
    </xf>
    <xf numFmtId="3" fontId="49" fillId="0" borderId="4" xfId="0" applyNumberFormat="1" applyFont="1" applyFill="1" applyBorder="1" applyAlignment="1" applyProtection="1">
      <alignment horizontal="right"/>
      <protection locked="0"/>
    </xf>
    <xf numFmtId="0" fontId="58" fillId="4" borderId="7" xfId="0" applyFont="1" applyFill="1" applyBorder="1" applyAlignment="1" applyProtection="1">
      <alignment vertical="center"/>
    </xf>
    <xf numFmtId="3" fontId="59" fillId="3" borderId="4" xfId="0" applyNumberFormat="1" applyFont="1" applyFill="1" applyBorder="1" applyAlignment="1" applyProtection="1">
      <alignment horizontal="right" vertical="center"/>
    </xf>
    <xf numFmtId="0" fontId="5" fillId="4" borderId="4" xfId="0" applyFont="1" applyFill="1" applyBorder="1" applyAlignment="1" applyProtection="1">
      <alignment wrapText="1"/>
    </xf>
    <xf numFmtId="3" fontId="54" fillId="4" borderId="4" xfId="0" applyNumberFormat="1" applyFont="1" applyFill="1" applyBorder="1" applyAlignment="1" applyProtection="1">
      <alignment horizontal="right"/>
    </xf>
    <xf numFmtId="3" fontId="54" fillId="4" borderId="11" xfId="0" applyNumberFormat="1" applyFont="1" applyFill="1" applyBorder="1" applyAlignment="1" applyProtection="1">
      <alignment horizontal="right"/>
    </xf>
    <xf numFmtId="0" fontId="59" fillId="3" borderId="7" xfId="0" applyFont="1" applyFill="1" applyBorder="1" applyAlignment="1" applyProtection="1">
      <alignment vertical="center"/>
    </xf>
    <xf numFmtId="3" fontId="10" fillId="3" borderId="4" xfId="0" applyNumberFormat="1" applyFont="1" applyFill="1" applyBorder="1" applyAlignment="1" applyProtection="1">
      <alignment horizontal="right"/>
    </xf>
    <xf numFmtId="3" fontId="10" fillId="3" borderId="50" xfId="0" applyNumberFormat="1" applyFont="1" applyFill="1" applyBorder="1" applyAlignment="1" applyProtection="1">
      <alignment horizontal="right"/>
    </xf>
    <xf numFmtId="0" fontId="59" fillId="3" borderId="30" xfId="0" applyFont="1" applyFill="1" applyBorder="1" applyAlignment="1" applyProtection="1">
      <alignment vertical="center"/>
    </xf>
    <xf numFmtId="0" fontId="10" fillId="3" borderId="31" xfId="0" applyFont="1" applyFill="1" applyBorder="1" applyAlignment="1" applyProtection="1">
      <alignment horizontal="left" wrapText="1"/>
    </xf>
    <xf numFmtId="3" fontId="10" fillId="3" borderId="31" xfId="0" applyNumberFormat="1" applyFont="1" applyFill="1" applyBorder="1" applyAlignment="1" applyProtection="1">
      <alignment horizontal="right"/>
    </xf>
    <xf numFmtId="3" fontId="10" fillId="3" borderId="51" xfId="0" applyNumberFormat="1" applyFont="1" applyFill="1" applyBorder="1" applyAlignment="1" applyProtection="1">
      <alignment horizontal="right"/>
    </xf>
    <xf numFmtId="3" fontId="10" fillId="3" borderId="8" xfId="0" applyNumberFormat="1" applyFont="1" applyFill="1" applyBorder="1" applyAlignment="1" applyProtection="1">
      <alignment horizontal="right"/>
    </xf>
    <xf numFmtId="3" fontId="55" fillId="4" borderId="4" xfId="0" applyNumberFormat="1" applyFont="1" applyFill="1" applyBorder="1" applyAlignment="1" applyProtection="1">
      <alignment horizontal="right" vertical="center"/>
    </xf>
    <xf numFmtId="0" fontId="57" fillId="4" borderId="4" xfId="0" applyFont="1" applyFill="1" applyBorder="1" applyAlignment="1" applyProtection="1">
      <alignment wrapText="1"/>
    </xf>
    <xf numFmtId="0" fontId="57" fillId="4" borderId="4" xfId="0" applyFont="1" applyFill="1" applyBorder="1" applyAlignment="1" applyProtection="1">
      <alignment vertical="center" wrapText="1"/>
    </xf>
    <xf numFmtId="0" fontId="58" fillId="4" borderId="4" xfId="0" applyFont="1" applyFill="1" applyBorder="1" applyAlignment="1" applyProtection="1">
      <alignment vertical="center" wrapText="1"/>
    </xf>
    <xf numFmtId="0" fontId="59" fillId="3" borderId="4" xfId="0" applyFont="1" applyFill="1" applyBorder="1" applyAlignment="1" applyProtection="1">
      <alignment vertical="center" wrapText="1"/>
    </xf>
    <xf numFmtId="0" fontId="59" fillId="3" borderId="4" xfId="0" applyFont="1" applyFill="1" applyBorder="1" applyAlignment="1" applyProtection="1">
      <alignment wrapText="1"/>
    </xf>
    <xf numFmtId="0" fontId="59" fillId="3" borderId="31" xfId="0" applyFont="1" applyFill="1" applyBorder="1" applyAlignment="1" applyProtection="1">
      <alignment horizontal="left" wrapText="1"/>
    </xf>
    <xf numFmtId="3" fontId="59" fillId="3" borderId="31" xfId="0" applyNumberFormat="1" applyFont="1" applyFill="1" applyBorder="1" applyAlignment="1" applyProtection="1">
      <alignment horizontal="right"/>
    </xf>
    <xf numFmtId="0" fontId="40" fillId="4" borderId="3" xfId="8" applyNumberFormat="1" applyFont="1" applyFill="1" applyBorder="1" applyAlignment="1">
      <alignment horizontal="center" vertical="center" wrapText="1"/>
    </xf>
    <xf numFmtId="0" fontId="40" fillId="4" borderId="52" xfId="8" applyNumberFormat="1" applyFont="1" applyFill="1" applyBorder="1" applyAlignment="1">
      <alignment horizontal="center" vertical="center" wrapText="1"/>
    </xf>
    <xf numFmtId="0" fontId="40" fillId="4" borderId="3" xfId="8" applyFont="1" applyFill="1" applyBorder="1" applyAlignment="1">
      <alignment horizontal="center" vertical="center"/>
    </xf>
    <xf numFmtId="0" fontId="45" fillId="4" borderId="53" xfId="8" applyFont="1" applyFill="1" applyBorder="1" applyAlignment="1">
      <alignment horizontal="center" vertical="center"/>
    </xf>
    <xf numFmtId="0" fontId="60" fillId="4" borderId="3" xfId="8" applyFont="1" applyFill="1" applyBorder="1" applyAlignment="1">
      <alignment vertical="center" wrapText="1"/>
    </xf>
    <xf numFmtId="3" fontId="40" fillId="4" borderId="3" xfId="8" applyNumberFormat="1" applyFont="1" applyFill="1" applyBorder="1" applyAlignment="1">
      <alignment horizontal="center" vertical="center"/>
    </xf>
    <xf numFmtId="0" fontId="60" fillId="4" borderId="3" xfId="8" applyFont="1" applyFill="1" applyBorder="1" applyAlignment="1">
      <alignment horizontal="justify" vertical="center" wrapText="1"/>
    </xf>
    <xf numFmtId="187" fontId="40" fillId="4" borderId="6" xfId="8" applyNumberFormat="1" applyFont="1" applyFill="1" applyBorder="1" applyAlignment="1">
      <alignment horizontal="center" vertical="center"/>
    </xf>
    <xf numFmtId="3" fontId="40" fillId="4" borderId="3" xfId="8" applyNumberFormat="1" applyFont="1" applyFill="1" applyBorder="1" applyAlignment="1" applyProtection="1">
      <alignment vertical="center"/>
    </xf>
    <xf numFmtId="3" fontId="40" fillId="4" borderId="52" xfId="8" applyNumberFormat="1" applyFont="1" applyFill="1" applyBorder="1" applyAlignment="1" applyProtection="1">
      <alignment vertical="center"/>
    </xf>
    <xf numFmtId="10" fontId="40" fillId="4" borderId="3" xfId="8" applyNumberFormat="1" applyFont="1" applyFill="1" applyBorder="1" applyAlignment="1" applyProtection="1">
      <alignment horizontal="center" vertical="center"/>
    </xf>
    <xf numFmtId="10" fontId="40" fillId="4" borderId="52" xfId="8" applyNumberFormat="1" applyFont="1" applyFill="1" applyBorder="1" applyAlignment="1" applyProtection="1">
      <alignment horizontal="center" vertical="center"/>
    </xf>
    <xf numFmtId="187" fontId="40" fillId="4" borderId="3" xfId="8" applyNumberFormat="1" applyFont="1" applyFill="1" applyBorder="1" applyAlignment="1">
      <alignment horizontal="center" vertical="center"/>
    </xf>
    <xf numFmtId="10" fontId="40" fillId="4" borderId="3" xfId="10" applyNumberFormat="1" applyFont="1" applyFill="1" applyBorder="1" applyAlignment="1" applyProtection="1">
      <alignment horizontal="center" vertical="center"/>
    </xf>
    <xf numFmtId="10" fontId="40" fillId="4" borderId="52" xfId="10" applyNumberFormat="1" applyFont="1" applyFill="1" applyBorder="1" applyAlignment="1" applyProtection="1">
      <alignment horizontal="center" vertical="center"/>
    </xf>
    <xf numFmtId="0" fontId="60" fillId="4" borderId="3" xfId="8" applyFont="1" applyFill="1" applyBorder="1" applyAlignment="1">
      <alignment horizontal="left" vertical="center" wrapText="1"/>
    </xf>
    <xf numFmtId="208" fontId="40" fillId="4" borderId="6" xfId="8" applyNumberFormat="1" applyFont="1" applyFill="1" applyBorder="1" applyAlignment="1" applyProtection="1">
      <alignment horizontal="center" vertical="center"/>
    </xf>
    <xf numFmtId="208" fontId="40" fillId="4" borderId="52" xfId="8" applyNumberFormat="1" applyFont="1" applyFill="1" applyBorder="1" applyAlignment="1" applyProtection="1">
      <alignment horizontal="center" vertical="center"/>
    </xf>
    <xf numFmtId="10" fontId="40" fillId="4" borderId="6" xfId="8" applyNumberFormat="1" applyFont="1" applyFill="1" applyBorder="1" applyAlignment="1" applyProtection="1">
      <alignment horizontal="center" vertical="center"/>
    </xf>
    <xf numFmtId="0" fontId="40" fillId="4" borderId="6" xfId="8" applyNumberFormat="1" applyFont="1" applyFill="1" applyBorder="1" applyAlignment="1">
      <alignment horizontal="center" vertical="center"/>
    </xf>
    <xf numFmtId="0" fontId="45" fillId="4" borderId="54" xfId="8" applyFont="1" applyFill="1" applyBorder="1" applyAlignment="1">
      <alignment horizontal="center" vertical="center"/>
    </xf>
    <xf numFmtId="0" fontId="60" fillId="4" borderId="55" xfId="8" applyFont="1" applyFill="1" applyBorder="1" applyAlignment="1">
      <alignment horizontal="left" vertical="center" wrapText="1"/>
    </xf>
    <xf numFmtId="3" fontId="45" fillId="4" borderId="56" xfId="8" applyNumberFormat="1" applyFont="1" applyFill="1" applyBorder="1" applyAlignment="1" applyProtection="1">
      <alignment vertical="center"/>
    </xf>
    <xf numFmtId="3" fontId="45" fillId="4" borderId="57" xfId="8" applyNumberFormat="1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 wrapText="1"/>
    </xf>
    <xf numFmtId="0" fontId="61" fillId="4" borderId="8" xfId="0" applyFont="1" applyFill="1" applyBorder="1" applyAlignment="1" applyProtection="1">
      <alignment horizontal="left" vertical="center" wrapText="1"/>
    </xf>
    <xf numFmtId="0" fontId="40" fillId="4" borderId="53" xfId="8" applyFont="1" applyFill="1" applyBorder="1" applyAlignment="1">
      <alignment horizontal="center" vertical="center"/>
    </xf>
    <xf numFmtId="0" fontId="23" fillId="4" borderId="23" xfId="0" applyFont="1" applyFill="1" applyBorder="1" applyAlignment="1" applyProtection="1">
      <alignment horizontal="center" vertical="center"/>
    </xf>
    <xf numFmtId="3" fontId="49" fillId="0" borderId="45" xfId="0" applyNumberFormat="1" applyFont="1" applyFill="1" applyBorder="1" applyAlignment="1" applyProtection="1">
      <alignment horizontal="right"/>
      <protection locked="0"/>
    </xf>
    <xf numFmtId="0" fontId="46" fillId="3" borderId="58" xfId="0" applyFont="1" applyFill="1" applyBorder="1" applyAlignment="1" applyProtection="1">
      <alignment horizontal="center" vertical="center" wrapText="1"/>
    </xf>
    <xf numFmtId="3" fontId="48" fillId="2" borderId="59" xfId="0" applyNumberFormat="1" applyFont="1" applyFill="1" applyBorder="1" applyAlignment="1" applyProtection="1">
      <alignment horizontal="right" vertical="center"/>
      <protection locked="0"/>
    </xf>
    <xf numFmtId="3" fontId="48" fillId="2" borderId="60" xfId="0" applyNumberFormat="1" applyFont="1" applyFill="1" applyBorder="1" applyAlignment="1" applyProtection="1">
      <alignment horizontal="right" vertical="center"/>
      <protection locked="0"/>
    </xf>
    <xf numFmtId="3" fontId="46" fillId="3" borderId="4" xfId="0" applyNumberFormat="1" applyFont="1" applyFill="1" applyBorder="1" applyAlignment="1" applyProtection="1">
      <alignment horizontal="right" vertical="center" wrapText="1"/>
    </xf>
    <xf numFmtId="0" fontId="23" fillId="4" borderId="61" xfId="0" applyFont="1" applyFill="1" applyBorder="1" applyAlignment="1" applyProtection="1">
      <alignment horizontal="center" vertical="center" wrapText="1"/>
    </xf>
    <xf numFmtId="0" fontId="6" fillId="4" borderId="8" xfId="0" applyFont="1" applyFill="1" applyBorder="1" applyAlignment="1" applyProtection="1">
      <alignment horizontal="center" vertical="center" wrapText="1"/>
    </xf>
    <xf numFmtId="0" fontId="25" fillId="4" borderId="8" xfId="0" applyFont="1" applyFill="1" applyBorder="1" applyAlignment="1" applyProtection="1">
      <alignment horizontal="center" vertical="center" wrapText="1"/>
    </xf>
    <xf numFmtId="0" fontId="38" fillId="4" borderId="61" xfId="0" applyFont="1" applyFill="1" applyBorder="1" applyAlignment="1" applyProtection="1">
      <alignment horizontal="center" vertical="center" wrapText="1"/>
    </xf>
    <xf numFmtId="0" fontId="49" fillId="2" borderId="8" xfId="0" applyFont="1" applyBorder="1" applyProtection="1">
      <alignment horizontal="center"/>
      <protection locked="0"/>
    </xf>
    <xf numFmtId="3" fontId="49" fillId="2" borderId="8" xfId="0" applyNumberFormat="1" applyFont="1" applyFill="1" applyBorder="1" applyAlignment="1" applyProtection="1">
      <alignment horizontal="right" vertical="center"/>
      <protection locked="0"/>
    </xf>
    <xf numFmtId="3" fontId="49" fillId="4" borderId="8" xfId="0" applyNumberFormat="1" applyFont="1" applyFill="1" applyBorder="1" applyAlignment="1" applyProtection="1">
      <alignment horizontal="right" vertical="center"/>
    </xf>
    <xf numFmtId="3" fontId="49" fillId="2" borderId="62" xfId="0" applyNumberFormat="1" applyFont="1" applyFill="1" applyBorder="1" applyAlignment="1" applyProtection="1">
      <alignment horizontal="right" vertical="center"/>
      <protection locked="0"/>
    </xf>
    <xf numFmtId="0" fontId="38" fillId="4" borderId="63" xfId="0" applyFont="1" applyFill="1" applyBorder="1" applyAlignment="1" applyProtection="1">
      <alignment horizontal="center" vertical="center" wrapText="1"/>
    </xf>
    <xf numFmtId="0" fontId="38" fillId="4" borderId="9" xfId="0" applyFont="1" applyFill="1" applyBorder="1" applyAlignment="1" applyProtection="1">
      <alignment horizontal="left" vertical="center" wrapText="1"/>
    </xf>
    <xf numFmtId="4" fontId="49" fillId="4" borderId="34" xfId="0" applyNumberFormat="1" applyFont="1" applyFill="1" applyBorder="1" applyAlignment="1" applyProtection="1">
      <alignment horizontal="right" vertical="center" wrapText="1"/>
    </xf>
    <xf numFmtId="0" fontId="49" fillId="4" borderId="34" xfId="0" applyFont="1" applyFill="1" applyBorder="1" applyAlignment="1" applyProtection="1">
      <alignment horizontal="center" vertical="center" wrapText="1"/>
    </xf>
    <xf numFmtId="3" fontId="49" fillId="4" borderId="34" xfId="0" applyNumberFormat="1" applyFont="1" applyFill="1" applyBorder="1" applyAlignment="1" applyProtection="1">
      <alignment horizontal="right" vertical="center"/>
    </xf>
    <xf numFmtId="3" fontId="49" fillId="4" borderId="64" xfId="0" applyNumberFormat="1" applyFont="1" applyFill="1" applyBorder="1" applyAlignment="1" applyProtection="1">
      <alignment horizontal="right" vertical="center"/>
    </xf>
    <xf numFmtId="4" fontId="49" fillId="4" borderId="8" xfId="0" applyNumberFormat="1" applyFont="1" applyFill="1" applyBorder="1" applyAlignment="1" applyProtection="1">
      <alignment horizontal="right" vertical="center" wrapText="1"/>
    </xf>
    <xf numFmtId="0" fontId="50" fillId="4" borderId="63" xfId="0" applyFont="1" applyFill="1" applyBorder="1" applyAlignment="1" applyProtection="1">
      <alignment horizontal="center" vertical="center" wrapText="1"/>
    </xf>
    <xf numFmtId="3" fontId="49" fillId="2" borderId="34" xfId="0" applyNumberFormat="1" applyFont="1" applyFill="1" applyBorder="1" applyAlignment="1" applyProtection="1">
      <alignment horizontal="right" vertical="center"/>
      <protection locked="0"/>
    </xf>
    <xf numFmtId="3" fontId="49" fillId="2" borderId="64" xfId="0" applyNumberFormat="1" applyFont="1" applyFill="1" applyBorder="1" applyAlignment="1" applyProtection="1">
      <alignment horizontal="right" vertical="center"/>
      <protection locked="0"/>
    </xf>
    <xf numFmtId="0" fontId="50" fillId="4" borderId="65" xfId="0" applyFont="1" applyFill="1" applyBorder="1" applyAlignment="1" applyProtection="1">
      <alignment horizontal="center" vertical="center" wrapText="1"/>
    </xf>
    <xf numFmtId="0" fontId="50" fillId="4" borderId="9" xfId="0" applyFont="1" applyFill="1" applyBorder="1" applyAlignment="1" applyProtection="1">
      <alignment horizontal="left" vertical="center" wrapText="1"/>
    </xf>
    <xf numFmtId="0" fontId="50" fillId="4" borderId="9" xfId="0" applyFont="1" applyFill="1" applyBorder="1" applyAlignment="1" applyProtection="1">
      <alignment horizontal="right" vertical="center" wrapText="1"/>
    </xf>
    <xf numFmtId="0" fontId="49" fillId="4" borderId="9" xfId="0" applyFont="1" applyFill="1" applyBorder="1" applyAlignment="1" applyProtection="1">
      <alignment horizontal="center" vertical="center" wrapText="1"/>
    </xf>
    <xf numFmtId="3" fontId="49" fillId="2" borderId="9" xfId="0" applyNumberFormat="1" applyFont="1" applyFill="1" applyBorder="1" applyAlignment="1" applyProtection="1">
      <alignment horizontal="right" vertical="center"/>
      <protection locked="0"/>
    </xf>
    <xf numFmtId="3" fontId="49" fillId="4" borderId="9" xfId="0" applyNumberFormat="1" applyFont="1" applyFill="1" applyBorder="1" applyAlignment="1" applyProtection="1">
      <alignment horizontal="right" vertical="center"/>
    </xf>
    <xf numFmtId="3" fontId="49" fillId="2" borderId="66" xfId="0" applyNumberFormat="1" applyFont="1" applyFill="1" applyBorder="1" applyAlignment="1" applyProtection="1">
      <alignment horizontal="right" vertical="center"/>
      <protection locked="0"/>
    </xf>
    <xf numFmtId="0" fontId="9" fillId="4" borderId="67" xfId="0" applyFont="1" applyFill="1" applyBorder="1" applyAlignment="1" applyProtection="1">
      <alignment horizontal="center"/>
    </xf>
    <xf numFmtId="0" fontId="6" fillId="4" borderId="68" xfId="0" quotePrefix="1" applyFont="1" applyFill="1" applyBorder="1" applyAlignment="1" applyProtection="1">
      <alignment horizontal="center"/>
    </xf>
    <xf numFmtId="0" fontId="6" fillId="4" borderId="68" xfId="0" quotePrefix="1" applyFont="1" applyFill="1" applyBorder="1" applyAlignment="1" applyProtection="1">
      <alignment horizontal="right"/>
    </xf>
    <xf numFmtId="3" fontId="8" fillId="4" borderId="68" xfId="0" applyNumberFormat="1" applyFont="1" applyFill="1" applyBorder="1" applyAlignment="1" applyProtection="1">
      <alignment horizontal="center"/>
    </xf>
    <xf numFmtId="3" fontId="10" fillId="3" borderId="31" xfId="0" applyNumberFormat="1" applyFont="1" applyFill="1" applyBorder="1" applyAlignment="1" applyProtection="1">
      <alignment horizontal="center"/>
    </xf>
    <xf numFmtId="0" fontId="16" fillId="3" borderId="69" xfId="0" quotePrefix="1" applyFont="1" applyFill="1" applyBorder="1" applyAlignment="1" applyProtection="1">
      <alignment horizontal="center"/>
    </xf>
    <xf numFmtId="3" fontId="10" fillId="3" borderId="70" xfId="0" applyNumberFormat="1" applyFont="1" applyFill="1" applyBorder="1" applyAlignment="1" applyProtection="1">
      <alignment horizontal="right"/>
    </xf>
    <xf numFmtId="0" fontId="63" fillId="2" borderId="4" xfId="0" applyFont="1" applyBorder="1" applyAlignment="1" applyProtection="1">
      <alignment horizontal="left"/>
      <protection locked="0"/>
    </xf>
    <xf numFmtId="0" fontId="63" fillId="2" borderId="8" xfId="0" applyFont="1" applyBorder="1" applyAlignment="1" applyProtection="1">
      <alignment horizontal="left"/>
      <protection locked="0"/>
    </xf>
    <xf numFmtId="0" fontId="10" fillId="3" borderId="31" xfId="0" applyFont="1" applyFill="1" applyBorder="1" applyAlignment="1" applyProtection="1">
      <alignment horizontal="center" vertical="center" wrapText="1"/>
    </xf>
    <xf numFmtId="3" fontId="46" fillId="3" borderId="31" xfId="0" applyNumberFormat="1" applyFont="1" applyFill="1" applyBorder="1" applyAlignment="1" applyProtection="1">
      <alignment horizontal="right" vertical="center" wrapText="1"/>
    </xf>
    <xf numFmtId="3" fontId="46" fillId="3" borderId="71" xfId="0" applyNumberFormat="1" applyFont="1" applyFill="1" applyBorder="1" applyAlignment="1" applyProtection="1">
      <alignment horizontal="right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3" fontId="46" fillId="3" borderId="72" xfId="0" applyNumberFormat="1" applyFont="1" applyFill="1" applyBorder="1" applyAlignment="1" applyProtection="1">
      <alignment horizontal="right" vertical="center" wrapText="1"/>
    </xf>
    <xf numFmtId="3" fontId="50" fillId="4" borderId="11" xfId="0" applyNumberFormat="1" applyFont="1" applyFill="1" applyBorder="1" applyAlignment="1" applyProtection="1">
      <alignment horizontal="right" vertical="center" wrapText="1"/>
    </xf>
    <xf numFmtId="3" fontId="50" fillId="4" borderId="73" xfId="0" applyNumberFormat="1" applyFont="1" applyFill="1" applyBorder="1" applyAlignment="1" applyProtection="1">
      <alignment horizontal="right" vertical="center" wrapText="1"/>
    </xf>
    <xf numFmtId="3" fontId="50" fillId="0" borderId="26" xfId="0" applyNumberFormat="1" applyFont="1" applyFill="1" applyBorder="1" applyAlignment="1" applyProtection="1">
      <alignment horizontal="right"/>
      <protection locked="0"/>
    </xf>
    <xf numFmtId="3" fontId="59" fillId="3" borderId="11" xfId="0" applyNumberFormat="1" applyFont="1" applyFill="1" applyBorder="1" applyAlignment="1" applyProtection="1">
      <alignment horizontal="right" vertical="center"/>
    </xf>
    <xf numFmtId="3" fontId="55" fillId="4" borderId="11" xfId="0" applyNumberFormat="1" applyFont="1" applyFill="1" applyBorder="1" applyAlignment="1" applyProtection="1">
      <alignment horizontal="right" vertical="center"/>
    </xf>
    <xf numFmtId="3" fontId="49" fillId="2" borderId="11" xfId="0" applyNumberFormat="1" applyFont="1" applyFill="1" applyBorder="1" applyAlignment="1" applyProtection="1">
      <alignment horizontal="right"/>
      <protection locked="0"/>
    </xf>
    <xf numFmtId="3" fontId="49" fillId="0" borderId="11" xfId="0" applyNumberFormat="1" applyFont="1" applyFill="1" applyBorder="1" applyAlignment="1" applyProtection="1">
      <alignment horizontal="right"/>
      <protection locked="0"/>
    </xf>
    <xf numFmtId="3" fontId="10" fillId="3" borderId="11" xfId="0" applyNumberFormat="1" applyFont="1" applyFill="1" applyBorder="1" applyAlignment="1" applyProtection="1">
      <alignment horizontal="right"/>
    </xf>
    <xf numFmtId="3" fontId="10" fillId="3" borderId="32" xfId="0" applyNumberFormat="1" applyFont="1" applyFill="1" applyBorder="1" applyAlignment="1" applyProtection="1">
      <alignment horizontal="right"/>
    </xf>
    <xf numFmtId="0" fontId="10" fillId="3" borderId="4" xfId="0" quotePrefix="1" applyFont="1" applyFill="1" applyBorder="1" applyAlignment="1" applyProtection="1">
      <alignment horizontal="left" wrapText="1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3" fontId="59" fillId="3" borderId="4" xfId="0" applyNumberFormat="1" applyFont="1" applyFill="1" applyBorder="1" applyAlignment="1" applyProtection="1">
      <alignment horizontal="right"/>
    </xf>
    <xf numFmtId="3" fontId="59" fillId="3" borderId="11" xfId="0" applyNumberFormat="1" applyFont="1" applyFill="1" applyBorder="1" applyAlignment="1" applyProtection="1">
      <alignment horizontal="right"/>
    </xf>
    <xf numFmtId="0" fontId="66" fillId="4" borderId="4" xfId="0" applyFont="1" applyFill="1" applyBorder="1" applyAlignment="1" applyProtection="1">
      <alignment wrapText="1"/>
    </xf>
    <xf numFmtId="0" fontId="67" fillId="4" borderId="4" xfId="0" applyFont="1" applyFill="1" applyBorder="1" applyAlignment="1" applyProtection="1">
      <alignment wrapText="1"/>
    </xf>
    <xf numFmtId="0" fontId="67" fillId="4" borderId="4" xfId="0" applyFont="1" applyFill="1" applyBorder="1" applyAlignment="1" applyProtection="1">
      <alignment vertical="center" wrapText="1"/>
    </xf>
    <xf numFmtId="0" fontId="66" fillId="4" borderId="4" xfId="0" applyFont="1" applyFill="1" applyBorder="1" applyAlignment="1" applyProtection="1">
      <alignment vertical="center" wrapText="1"/>
    </xf>
    <xf numFmtId="0" fontId="66" fillId="4" borderId="7" xfId="0" applyFont="1" applyFill="1" applyBorder="1" applyAlignment="1" applyProtection="1">
      <alignment wrapText="1"/>
    </xf>
    <xf numFmtId="0" fontId="67" fillId="4" borderId="7" xfId="0" applyFont="1" applyFill="1" applyBorder="1" applyAlignment="1" applyProtection="1">
      <alignment vertical="center" wrapText="1"/>
    </xf>
    <xf numFmtId="0" fontId="65" fillId="4" borderId="7" xfId="0" applyFont="1" applyFill="1" applyBorder="1" applyAlignment="1" applyProtection="1">
      <alignment horizontal="center" vertical="center" wrapText="1"/>
    </xf>
    <xf numFmtId="3" fontId="10" fillId="3" borderId="80" xfId="0" applyNumberFormat="1" applyFont="1" applyFill="1" applyBorder="1" applyAlignment="1" applyProtection="1">
      <alignment horizontal="center" wrapText="1"/>
    </xf>
    <xf numFmtId="3" fontId="10" fillId="3" borderId="81" xfId="0" applyNumberFormat="1" applyFont="1" applyFill="1" applyBorder="1" applyAlignment="1" applyProtection="1">
      <alignment horizontal="center" wrapText="1"/>
    </xf>
    <xf numFmtId="3" fontId="46" fillId="3" borderId="80" xfId="0" applyNumberFormat="1" applyFont="1" applyFill="1" applyBorder="1" applyAlignment="1" applyProtection="1">
      <alignment horizontal="left"/>
    </xf>
    <xf numFmtId="3" fontId="46" fillId="3" borderId="81" xfId="0" applyNumberFormat="1" applyFont="1" applyFill="1" applyBorder="1" applyAlignment="1" applyProtection="1">
      <alignment horizontal="left"/>
    </xf>
    <xf numFmtId="3" fontId="10" fillId="3" borderId="80" xfId="0" applyNumberFormat="1" applyFont="1" applyFill="1" applyBorder="1" applyAlignment="1" applyProtection="1">
      <alignment horizontal="center"/>
    </xf>
    <xf numFmtId="3" fontId="10" fillId="3" borderId="81" xfId="0" applyNumberFormat="1" applyFont="1" applyFill="1" applyBorder="1" applyAlignment="1" applyProtection="1">
      <alignment horizontal="center"/>
    </xf>
    <xf numFmtId="0" fontId="22" fillId="4" borderId="82" xfId="0" quotePrefix="1" applyFont="1" applyFill="1" applyBorder="1" applyAlignment="1" applyProtection="1">
      <alignment horizontal="center" vertical="center" wrapText="1"/>
    </xf>
    <xf numFmtId="0" fontId="22" fillId="4" borderId="9" xfId="0" applyFont="1" applyFill="1" applyBorder="1" applyAlignment="1" applyProtection="1">
      <alignment horizontal="center" vertical="center" wrapText="1"/>
    </xf>
    <xf numFmtId="0" fontId="22" fillId="4" borderId="83" xfId="0" applyFont="1" applyFill="1" applyBorder="1" applyAlignment="1" applyProtection="1">
      <alignment horizontal="center"/>
    </xf>
    <xf numFmtId="0" fontId="22" fillId="4" borderId="84" xfId="0" applyFont="1" applyFill="1" applyBorder="1" applyAlignment="1" applyProtection="1">
      <alignment horizontal="center"/>
    </xf>
    <xf numFmtId="0" fontId="22" fillId="4" borderId="85" xfId="0" applyFont="1" applyFill="1" applyBorder="1" applyAlignment="1" applyProtection="1">
      <alignment horizontal="center"/>
    </xf>
    <xf numFmtId="0" fontId="16" fillId="3" borderId="74" xfId="0" quotePrefix="1" applyFont="1" applyFill="1" applyBorder="1" applyAlignment="1" applyProtection="1">
      <alignment horizontal="center"/>
    </xf>
    <xf numFmtId="0" fontId="16" fillId="3" borderId="75" xfId="0" applyFont="1" applyFill="1" applyBorder="1" applyAlignment="1" applyProtection="1">
      <alignment horizontal="center"/>
    </xf>
    <xf numFmtId="0" fontId="5" fillId="2" borderId="76" xfId="0" applyFont="1" applyBorder="1" applyAlignment="1" applyProtection="1">
      <alignment horizontal="center" vertical="center" wrapText="1"/>
    </xf>
    <xf numFmtId="0" fontId="5" fillId="2" borderId="77" xfId="0" applyFont="1" applyBorder="1" applyAlignment="1" applyProtection="1">
      <alignment horizontal="center" vertical="center" wrapText="1"/>
    </xf>
    <xf numFmtId="0" fontId="10" fillId="3" borderId="77" xfId="0" applyFont="1" applyFill="1" applyBorder="1" applyAlignment="1" applyProtection="1">
      <alignment horizontal="center" vertical="center" wrapText="1"/>
    </xf>
    <xf numFmtId="0" fontId="10" fillId="3" borderId="78" xfId="0" applyFont="1" applyFill="1" applyBorder="1" applyAlignment="1" applyProtection="1">
      <alignment horizontal="center" vertical="center" wrapText="1"/>
    </xf>
    <xf numFmtId="0" fontId="10" fillId="3" borderId="3" xfId="0" applyFont="1" applyFill="1" applyBorder="1" applyAlignment="1" applyProtection="1">
      <alignment horizontal="center" vertical="center" wrapText="1"/>
    </xf>
    <xf numFmtId="0" fontId="10" fillId="3" borderId="52" xfId="0" applyFont="1" applyFill="1" applyBorder="1" applyAlignment="1" applyProtection="1">
      <alignment horizontal="center" vertical="center" wrapText="1"/>
    </xf>
    <xf numFmtId="0" fontId="21" fillId="2" borderId="53" xfId="0" applyFont="1" applyBorder="1" applyAlignment="1" applyProtection="1">
      <alignment horizontal="center" vertical="center" wrapText="1"/>
    </xf>
    <xf numFmtId="0" fontId="21" fillId="2" borderId="3" xfId="0" applyFont="1" applyBorder="1" applyAlignment="1" applyProtection="1">
      <alignment horizontal="center" vertical="center" wrapText="1"/>
    </xf>
    <xf numFmtId="0" fontId="19" fillId="2" borderId="53" xfId="0" applyFont="1" applyBorder="1" applyAlignment="1" applyProtection="1">
      <alignment horizontal="left" vertical="center" wrapText="1"/>
    </xf>
    <xf numFmtId="0" fontId="19" fillId="2" borderId="3" xfId="0" applyFont="1" applyBorder="1" applyAlignment="1" applyProtection="1">
      <alignment horizontal="left" vertical="center" wrapText="1"/>
    </xf>
    <xf numFmtId="0" fontId="19" fillId="2" borderId="52" xfId="0" applyFont="1" applyBorder="1" applyAlignment="1" applyProtection="1">
      <alignment horizontal="left" vertical="center" wrapText="1"/>
    </xf>
    <xf numFmtId="0" fontId="22" fillId="4" borderId="79" xfId="0" quotePrefix="1" applyFont="1" applyFill="1" applyBorder="1" applyAlignment="1" applyProtection="1">
      <alignment horizontal="center" vertical="center" wrapText="1"/>
    </xf>
    <xf numFmtId="0" fontId="22" fillId="4" borderId="66" xfId="0" applyFont="1" applyFill="1" applyBorder="1" applyAlignment="1" applyProtection="1">
      <alignment horizontal="center" vertical="center" wrapText="1"/>
    </xf>
    <xf numFmtId="0" fontId="22" fillId="4" borderId="87" xfId="0" applyFont="1" applyFill="1" applyBorder="1" applyAlignment="1" applyProtection="1">
      <alignment horizontal="center"/>
    </xf>
    <xf numFmtId="0" fontId="22" fillId="4" borderId="38" xfId="0" applyFont="1" applyFill="1" applyBorder="1" applyAlignment="1" applyProtection="1">
      <alignment horizontal="center"/>
    </xf>
    <xf numFmtId="0" fontId="22" fillId="4" borderId="36" xfId="0" applyFont="1" applyFill="1" applyBorder="1" applyAlignment="1" applyProtection="1">
      <alignment horizontal="center"/>
    </xf>
    <xf numFmtId="0" fontId="22" fillId="4" borderId="8" xfId="0" quotePrefix="1" applyFont="1" applyFill="1" applyBorder="1" applyAlignment="1" applyProtection="1">
      <alignment horizontal="center" vertical="center" wrapText="1"/>
    </xf>
    <xf numFmtId="0" fontId="22" fillId="4" borderId="34" xfId="0" applyFont="1" applyFill="1" applyBorder="1" applyAlignment="1" applyProtection="1">
      <alignment horizontal="center" vertical="center" wrapText="1"/>
    </xf>
    <xf numFmtId="0" fontId="22" fillId="4" borderId="50" xfId="0" quotePrefix="1" applyFont="1" applyFill="1" applyBorder="1" applyAlignment="1" applyProtection="1">
      <alignment horizontal="center" vertical="center" wrapText="1"/>
    </xf>
    <xf numFmtId="0" fontId="22" fillId="4" borderId="86" xfId="0" applyFont="1" applyFill="1" applyBorder="1" applyAlignment="1" applyProtection="1">
      <alignment horizontal="center" vertical="center" wrapText="1"/>
    </xf>
    <xf numFmtId="0" fontId="5" fillId="2" borderId="3" xfId="0" applyFont="1" applyBorder="1" applyAlignment="1" applyProtection="1">
      <alignment horizontal="center" vertical="center" wrapText="1"/>
    </xf>
    <xf numFmtId="0" fontId="16" fillId="3" borderId="75" xfId="0" quotePrefix="1" applyFont="1" applyFill="1" applyBorder="1" applyAlignment="1" applyProtection="1">
      <alignment horizontal="center"/>
    </xf>
    <xf numFmtId="0" fontId="50" fillId="4" borderId="88" xfId="0" applyFont="1" applyFill="1" applyBorder="1" applyAlignment="1" applyProtection="1">
      <alignment horizontal="center" vertical="center" wrapText="1"/>
    </xf>
    <xf numFmtId="0" fontId="50" fillId="4" borderId="38" xfId="0" applyFont="1" applyFill="1" applyBorder="1" applyAlignment="1" applyProtection="1">
      <alignment horizontal="center" vertical="center" wrapText="1"/>
    </xf>
    <xf numFmtId="0" fontId="50" fillId="4" borderId="89" xfId="0" applyFont="1" applyFill="1" applyBorder="1" applyAlignment="1" applyProtection="1">
      <alignment horizontal="center" vertical="center" wrapText="1"/>
    </xf>
    <xf numFmtId="0" fontId="21" fillId="2" borderId="90" xfId="0" applyFont="1" applyBorder="1" applyAlignment="1" applyProtection="1">
      <alignment horizontal="center" vertical="center" wrapText="1"/>
    </xf>
    <xf numFmtId="0" fontId="21" fillId="2" borderId="91" xfId="0" applyFont="1" applyBorder="1" applyAlignment="1" applyProtection="1">
      <alignment horizontal="center" vertical="center" wrapText="1"/>
    </xf>
    <xf numFmtId="0" fontId="21" fillId="2" borderId="92" xfId="0" applyFont="1" applyBorder="1" applyAlignment="1" applyProtection="1">
      <alignment horizontal="center" vertical="center" wrapText="1"/>
    </xf>
    <xf numFmtId="0" fontId="21" fillId="2" borderId="93" xfId="0" applyFont="1" applyBorder="1" applyAlignment="1" applyProtection="1">
      <alignment horizontal="center" vertical="center" wrapText="1"/>
    </xf>
    <xf numFmtId="0" fontId="21" fillId="2" borderId="0" xfId="0" applyFont="1" applyBorder="1" applyAlignment="1" applyProtection="1">
      <alignment horizontal="center" vertical="center" wrapText="1"/>
    </xf>
    <xf numFmtId="0" fontId="21" fillId="2" borderId="94" xfId="0" applyFont="1" applyBorder="1" applyAlignment="1" applyProtection="1">
      <alignment horizontal="center" vertical="center" wrapText="1"/>
    </xf>
    <xf numFmtId="0" fontId="0" fillId="0" borderId="6" xfId="0" applyFill="1" applyBorder="1" applyAlignment="1">
      <alignment horizontal="center"/>
    </xf>
    <xf numFmtId="0" fontId="0" fillId="0" borderId="98" xfId="0" applyFill="1" applyBorder="1" applyAlignment="1">
      <alignment horizontal="center"/>
    </xf>
    <xf numFmtId="0" fontId="0" fillId="0" borderId="99" xfId="0" applyFill="1" applyBorder="1" applyAlignment="1">
      <alignment horizontal="center"/>
    </xf>
    <xf numFmtId="0" fontId="23" fillId="4" borderId="8" xfId="0" applyFont="1" applyFill="1" applyBorder="1" applyAlignment="1" applyProtection="1">
      <alignment horizontal="center" vertical="center" wrapText="1"/>
    </xf>
    <xf numFmtId="0" fontId="23" fillId="4" borderId="34" xfId="0" applyFont="1" applyFill="1" applyBorder="1" applyAlignment="1" applyProtection="1">
      <alignment horizontal="center" vertical="center" wrapText="1"/>
    </xf>
    <xf numFmtId="0" fontId="23" fillId="4" borderId="50" xfId="0" applyFont="1" applyFill="1" applyBorder="1" applyAlignment="1" applyProtection="1">
      <alignment horizontal="center" vertical="center" wrapText="1"/>
    </xf>
    <xf numFmtId="0" fontId="23" fillId="4" borderId="86" xfId="0" applyFont="1" applyFill="1" applyBorder="1" applyAlignment="1" applyProtection="1">
      <alignment horizontal="center" vertical="center" wrapText="1"/>
    </xf>
    <xf numFmtId="0" fontId="16" fillId="3" borderId="100" xfId="0" quotePrefix="1" applyFont="1" applyFill="1" applyBorder="1" applyAlignment="1" applyProtection="1">
      <alignment horizontal="center"/>
    </xf>
    <xf numFmtId="0" fontId="16" fillId="3" borderId="84" xfId="0" quotePrefix="1" applyFont="1" applyFill="1" applyBorder="1" applyAlignment="1" applyProtection="1">
      <alignment horizontal="center"/>
    </xf>
    <xf numFmtId="0" fontId="16" fillId="3" borderId="101" xfId="0" quotePrefix="1" applyFont="1" applyFill="1" applyBorder="1" applyAlignment="1" applyProtection="1">
      <alignment horizontal="center"/>
    </xf>
    <xf numFmtId="0" fontId="10" fillId="3" borderId="90" xfId="0" applyFont="1" applyFill="1" applyBorder="1" applyAlignment="1" applyProtection="1">
      <alignment horizontal="center" vertical="center" wrapText="1"/>
    </xf>
    <xf numFmtId="0" fontId="10" fillId="3" borderId="91" xfId="0" applyFont="1" applyFill="1" applyBorder="1" applyAlignment="1" applyProtection="1">
      <alignment horizontal="center" vertical="center" wrapText="1"/>
    </xf>
    <xf numFmtId="0" fontId="10" fillId="3" borderId="92" xfId="0" applyFont="1" applyFill="1" applyBorder="1" applyAlignment="1" applyProtection="1">
      <alignment horizontal="center" vertical="center" wrapText="1"/>
    </xf>
    <xf numFmtId="0" fontId="10" fillId="3" borderId="93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3" borderId="94" xfId="0" applyFont="1" applyFill="1" applyBorder="1" applyAlignment="1" applyProtection="1">
      <alignment horizontal="center" vertical="center" wrapText="1"/>
    </xf>
    <xf numFmtId="0" fontId="10" fillId="3" borderId="95" xfId="0" applyFont="1" applyFill="1" applyBorder="1" applyAlignment="1" applyProtection="1">
      <alignment horizontal="center" vertical="center" wrapText="1"/>
    </xf>
    <xf numFmtId="0" fontId="10" fillId="3" borderId="96" xfId="0" applyFont="1" applyFill="1" applyBorder="1" applyAlignment="1" applyProtection="1">
      <alignment horizontal="center" vertical="center" wrapText="1"/>
    </xf>
    <xf numFmtId="0" fontId="10" fillId="3" borderId="97" xfId="0" applyFont="1" applyFill="1" applyBorder="1" applyAlignment="1" applyProtection="1">
      <alignment horizontal="center" vertical="center" wrapText="1"/>
    </xf>
    <xf numFmtId="0" fontId="10" fillId="3" borderId="102" xfId="0" applyFont="1" applyFill="1" applyBorder="1" applyAlignment="1" applyProtection="1">
      <alignment horizontal="center" vertical="center" wrapText="1"/>
    </xf>
    <xf numFmtId="0" fontId="10" fillId="3" borderId="103" xfId="0" applyFont="1" applyFill="1" applyBorder="1" applyAlignment="1" applyProtection="1">
      <alignment horizontal="center" vertical="center" wrapText="1"/>
    </xf>
    <xf numFmtId="0" fontId="10" fillId="3" borderId="104" xfId="0" applyFont="1" applyFill="1" applyBorder="1" applyAlignment="1" applyProtection="1">
      <alignment horizontal="center" vertical="center" wrapText="1"/>
    </xf>
    <xf numFmtId="0" fontId="10" fillId="3" borderId="22" xfId="0" applyFont="1" applyFill="1" applyBorder="1" applyAlignment="1" applyProtection="1">
      <alignment horizontal="center" vertical="center" wrapText="1"/>
    </xf>
    <xf numFmtId="0" fontId="5" fillId="0" borderId="105" xfId="0" applyFont="1" applyFill="1" applyBorder="1" applyAlignment="1" applyProtection="1">
      <alignment horizontal="center" vertical="center" wrapText="1"/>
    </xf>
    <xf numFmtId="0" fontId="5" fillId="0" borderId="106" xfId="0" applyFont="1" applyFill="1" applyBorder="1" applyAlignment="1" applyProtection="1">
      <alignment horizontal="center" vertical="center" wrapText="1"/>
    </xf>
    <xf numFmtId="0" fontId="5" fillId="0" borderId="107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5" fillId="0" borderId="38" xfId="0" applyFont="1" applyFill="1" applyBorder="1" applyAlignment="1" applyProtection="1">
      <alignment horizontal="center" vertical="center" wrapText="1"/>
    </xf>
    <xf numFmtId="0" fontId="5" fillId="0" borderId="36" xfId="0" applyFont="1" applyFill="1" applyBorder="1" applyAlignment="1" applyProtection="1">
      <alignment horizontal="center" vertical="center" wrapText="1"/>
    </xf>
    <xf numFmtId="0" fontId="51" fillId="3" borderId="108" xfId="0" applyFont="1" applyFill="1" applyBorder="1" applyAlignment="1" applyProtection="1">
      <alignment horizontal="center" wrapText="1"/>
    </xf>
    <xf numFmtId="0" fontId="51" fillId="3" borderId="109" xfId="0" applyFont="1" applyFill="1" applyBorder="1" applyAlignment="1" applyProtection="1">
      <alignment horizontal="center" wrapText="1"/>
    </xf>
    <xf numFmtId="0" fontId="51" fillId="3" borderId="110" xfId="0" applyFont="1" applyFill="1" applyBorder="1" applyAlignment="1" applyProtection="1">
      <alignment horizontal="center" wrapText="1"/>
    </xf>
    <xf numFmtId="0" fontId="10" fillId="3" borderId="104" xfId="0" applyFont="1" applyFill="1" applyBorder="1" applyAlignment="1" applyProtection="1">
      <alignment horizontal="left" vertical="center" wrapText="1"/>
    </xf>
    <xf numFmtId="0" fontId="10" fillId="3" borderId="0" xfId="0" applyFont="1" applyFill="1" applyBorder="1" applyAlignment="1" applyProtection="1">
      <alignment horizontal="left" vertical="center" wrapText="1"/>
    </xf>
    <xf numFmtId="0" fontId="10" fillId="3" borderId="94" xfId="0" applyFont="1" applyFill="1" applyBorder="1" applyAlignment="1" applyProtection="1">
      <alignment horizontal="left" vertical="center" wrapText="1"/>
    </xf>
    <xf numFmtId="0" fontId="6" fillId="4" borderId="50" xfId="0" quotePrefix="1" applyFont="1" applyFill="1" applyBorder="1" applyAlignment="1" applyProtection="1">
      <alignment horizontal="center" vertical="center" wrapText="1"/>
    </xf>
    <xf numFmtId="0" fontId="6" fillId="4" borderId="86" xfId="0" quotePrefix="1" applyFont="1" applyFill="1" applyBorder="1" applyAlignment="1" applyProtection="1">
      <alignment horizontal="center" vertical="center" wrapText="1"/>
    </xf>
    <xf numFmtId="0" fontId="13" fillId="0" borderId="90" xfId="0" applyFont="1" applyFill="1" applyBorder="1" applyAlignment="1" applyProtection="1">
      <alignment horizontal="center" vertical="center" wrapText="1"/>
    </xf>
    <xf numFmtId="0" fontId="13" fillId="0" borderId="91" xfId="0" applyFont="1" applyFill="1" applyBorder="1" applyAlignment="1" applyProtection="1">
      <alignment horizontal="center" vertical="center" wrapText="1"/>
    </xf>
    <xf numFmtId="0" fontId="13" fillId="0" borderId="111" xfId="0" applyFont="1" applyFill="1" applyBorder="1" applyAlignment="1" applyProtection="1">
      <alignment horizontal="center" vertical="center" wrapText="1"/>
    </xf>
    <xf numFmtId="0" fontId="13" fillId="0" borderId="112" xfId="0" applyFont="1" applyFill="1" applyBorder="1" applyAlignment="1" applyProtection="1">
      <alignment horizontal="center" vertical="center" wrapText="1"/>
    </xf>
    <xf numFmtId="0" fontId="13" fillId="0" borderId="113" xfId="0" applyFont="1" applyFill="1" applyBorder="1" applyAlignment="1" applyProtection="1">
      <alignment horizontal="center" vertical="center" wrapText="1"/>
    </xf>
    <xf numFmtId="0" fontId="13" fillId="0" borderId="58" xfId="0" applyFont="1" applyFill="1" applyBorder="1" applyAlignment="1" applyProtection="1">
      <alignment horizontal="center" vertical="center" wrapText="1"/>
    </xf>
    <xf numFmtId="0" fontId="14" fillId="3" borderId="114" xfId="0" applyFont="1" applyFill="1" applyBorder="1" applyAlignment="1" applyProtection="1">
      <alignment horizontal="center" vertical="center" wrapText="1"/>
    </xf>
    <xf numFmtId="0" fontId="14" fillId="3" borderId="91" xfId="0" applyFont="1" applyFill="1" applyBorder="1" applyAlignment="1" applyProtection="1">
      <alignment horizontal="center" vertical="center" wrapText="1"/>
    </xf>
    <xf numFmtId="0" fontId="14" fillId="3" borderId="92" xfId="0" applyFont="1" applyFill="1" applyBorder="1" applyAlignment="1" applyProtection="1">
      <alignment horizontal="center" vertical="center" wrapText="1"/>
    </xf>
    <xf numFmtId="0" fontId="14" fillId="3" borderId="104" xfId="0" applyFont="1" applyFill="1" applyBorder="1" applyAlignment="1" applyProtection="1">
      <alignment horizontal="center" vertical="center" wrapText="1"/>
    </xf>
    <xf numFmtId="0" fontId="14" fillId="3" borderId="0" xfId="0" applyFont="1" applyFill="1" applyBorder="1" applyAlignment="1" applyProtection="1">
      <alignment horizontal="center" vertical="center" wrapText="1"/>
    </xf>
    <xf numFmtId="0" fontId="14" fillId="3" borderId="94" xfId="0" applyFont="1" applyFill="1" applyBorder="1" applyAlignment="1" applyProtection="1">
      <alignment horizontal="center" vertical="center" wrapText="1"/>
    </xf>
    <xf numFmtId="0" fontId="10" fillId="3" borderId="87" xfId="0" applyFont="1" applyFill="1" applyBorder="1" applyAlignment="1" applyProtection="1">
      <alignment horizontal="center" vertical="center"/>
    </xf>
    <xf numFmtId="0" fontId="10" fillId="3" borderId="38" xfId="0" applyFont="1" applyFill="1" applyBorder="1" applyAlignment="1" applyProtection="1">
      <alignment horizontal="center" vertical="center"/>
    </xf>
    <xf numFmtId="0" fontId="10" fillId="3" borderId="36" xfId="0" applyFont="1" applyFill="1" applyBorder="1" applyAlignment="1" applyProtection="1">
      <alignment horizontal="center" vertical="center"/>
    </xf>
    <xf numFmtId="0" fontId="10" fillId="3" borderId="40" xfId="0" applyFont="1" applyFill="1" applyBorder="1" applyAlignment="1" applyProtection="1">
      <alignment horizontal="left" vertical="center" wrapText="1"/>
    </xf>
    <xf numFmtId="0" fontId="6" fillId="4" borderId="50" xfId="0" applyFont="1" applyFill="1" applyBorder="1" applyAlignment="1" applyProtection="1">
      <alignment horizontal="center" vertical="center" wrapText="1"/>
    </xf>
    <xf numFmtId="0" fontId="16" fillId="3" borderId="114" xfId="0" applyFont="1" applyFill="1" applyBorder="1" applyAlignment="1" applyProtection="1">
      <alignment horizontal="center" vertical="center" wrapText="1"/>
    </xf>
    <xf numFmtId="0" fontId="16" fillId="3" borderId="91" xfId="0" applyFont="1" applyFill="1" applyBorder="1" applyAlignment="1" applyProtection="1">
      <alignment horizontal="center" vertical="center" wrapText="1"/>
    </xf>
    <xf numFmtId="0" fontId="16" fillId="3" borderId="92" xfId="0" applyFont="1" applyFill="1" applyBorder="1" applyAlignment="1" applyProtection="1">
      <alignment horizontal="center" vertical="center" wrapText="1"/>
    </xf>
    <xf numFmtId="0" fontId="16" fillId="3" borderId="104" xfId="0" applyFont="1" applyFill="1" applyBorder="1" applyAlignment="1" applyProtection="1">
      <alignment horizontal="center" vertical="center" wrapText="1"/>
    </xf>
    <xf numFmtId="0" fontId="16" fillId="3" borderId="0" xfId="0" applyFont="1" applyFill="1" applyBorder="1" applyAlignment="1" applyProtection="1">
      <alignment horizontal="center" vertical="center" wrapText="1"/>
    </xf>
    <xf numFmtId="0" fontId="16" fillId="3" borderId="94" xfId="0" applyFont="1" applyFill="1" applyBorder="1" applyAlignment="1" applyProtection="1">
      <alignment horizontal="center" vertical="center" wrapText="1"/>
    </xf>
    <xf numFmtId="0" fontId="5" fillId="0" borderId="90" xfId="0" applyFont="1" applyFill="1" applyBorder="1" applyAlignment="1" applyProtection="1">
      <alignment horizontal="center" vertical="center" wrapText="1"/>
    </xf>
    <xf numFmtId="0" fontId="5" fillId="0" borderId="91" xfId="0" applyFont="1" applyFill="1" applyBorder="1" applyAlignment="1" applyProtection="1">
      <alignment horizontal="center" vertical="center" wrapText="1"/>
    </xf>
    <xf numFmtId="0" fontId="5" fillId="0" borderId="111" xfId="0" applyFont="1" applyFill="1" applyBorder="1" applyAlignment="1" applyProtection="1">
      <alignment horizontal="center" vertical="center" wrapText="1"/>
    </xf>
    <xf numFmtId="0" fontId="5" fillId="0" borderId="112" xfId="0" applyFont="1" applyFill="1" applyBorder="1" applyAlignment="1" applyProtection="1">
      <alignment horizontal="center" vertical="center" wrapText="1"/>
    </xf>
    <xf numFmtId="0" fontId="5" fillId="0" borderId="113" xfId="0" applyFont="1" applyFill="1" applyBorder="1" applyAlignment="1" applyProtection="1">
      <alignment horizontal="center" vertical="center" wrapText="1"/>
    </xf>
    <xf numFmtId="0" fontId="5" fillId="0" borderId="58" xfId="0" applyFont="1" applyFill="1" applyBorder="1" applyAlignment="1" applyProtection="1">
      <alignment horizontal="center" vertical="center" wrapText="1"/>
    </xf>
    <xf numFmtId="0" fontId="8" fillId="3" borderId="87" xfId="0" applyFont="1" applyFill="1" applyBorder="1" applyAlignment="1" applyProtection="1">
      <alignment horizontal="center" vertical="center"/>
    </xf>
    <xf numFmtId="0" fontId="8" fillId="3" borderId="38" xfId="0" applyFont="1" applyFill="1" applyBorder="1" applyAlignment="1" applyProtection="1">
      <alignment horizontal="center" vertical="center"/>
    </xf>
    <xf numFmtId="0" fontId="8" fillId="3" borderId="89" xfId="0" applyFont="1" applyFill="1" applyBorder="1" applyAlignment="1" applyProtection="1">
      <alignment horizontal="center" vertical="center"/>
    </xf>
    <xf numFmtId="0" fontId="36" fillId="5" borderId="117" xfId="8" applyFill="1" applyBorder="1">
      <alignment horizontal="center"/>
    </xf>
    <xf numFmtId="0" fontId="5" fillId="2" borderId="76" xfId="8" applyFont="1" applyBorder="1" applyAlignment="1">
      <alignment horizontal="center" vertical="center" wrapText="1"/>
    </xf>
    <xf numFmtId="0" fontId="5" fillId="2" borderId="77" xfId="8" applyFont="1" applyBorder="1" applyAlignment="1">
      <alignment horizontal="center" vertical="center" wrapText="1"/>
    </xf>
    <xf numFmtId="0" fontId="5" fillId="2" borderId="53" xfId="8" applyFont="1" applyBorder="1" applyAlignment="1">
      <alignment horizontal="center" vertical="center" wrapText="1"/>
    </xf>
    <xf numFmtId="0" fontId="5" fillId="2" borderId="3" xfId="8" applyFont="1" applyBorder="1" applyAlignment="1">
      <alignment horizontal="center" vertical="center" wrapText="1"/>
    </xf>
    <xf numFmtId="0" fontId="10" fillId="3" borderId="77" xfId="8" applyFont="1" applyFill="1" applyBorder="1" applyAlignment="1">
      <alignment horizontal="center" vertical="center" wrapText="1"/>
    </xf>
    <xf numFmtId="0" fontId="10" fillId="3" borderId="78" xfId="8" applyFont="1" applyFill="1" applyBorder="1" applyAlignment="1">
      <alignment horizontal="center" vertical="center" wrapText="1"/>
    </xf>
    <xf numFmtId="0" fontId="10" fillId="3" borderId="3" xfId="8" applyFont="1" applyFill="1" applyBorder="1" applyAlignment="1">
      <alignment horizontal="center" vertical="center" wrapText="1"/>
    </xf>
    <xf numFmtId="0" fontId="10" fillId="3" borderId="52" xfId="8" applyFont="1" applyFill="1" applyBorder="1" applyAlignment="1">
      <alignment horizontal="center" vertical="center" wrapText="1"/>
    </xf>
    <xf numFmtId="0" fontId="43" fillId="2" borderId="53" xfId="8" applyFont="1" applyBorder="1" applyAlignment="1">
      <alignment horizontal="center" vertical="center"/>
    </xf>
    <xf numFmtId="0" fontId="43" fillId="2" borderId="3" xfId="8" applyFont="1" applyBorder="1" applyAlignment="1">
      <alignment horizontal="center" vertical="center"/>
    </xf>
    <xf numFmtId="0" fontId="36" fillId="4" borderId="53" xfId="8" applyFill="1" applyBorder="1">
      <alignment horizontal="center"/>
    </xf>
    <xf numFmtId="0" fontId="36" fillId="4" borderId="3" xfId="8" applyFill="1" applyBorder="1">
      <alignment horizontal="center"/>
    </xf>
    <xf numFmtId="0" fontId="36" fillId="4" borderId="52" xfId="8" applyFill="1" applyBorder="1">
      <alignment horizontal="center"/>
    </xf>
    <xf numFmtId="9" fontId="16" fillId="3" borderId="6" xfId="8" applyNumberFormat="1" applyFont="1" applyFill="1" applyBorder="1" applyAlignment="1" applyProtection="1">
      <alignment horizontal="center" vertical="center"/>
    </xf>
    <xf numFmtId="9" fontId="16" fillId="3" borderId="98" xfId="8" applyNumberFormat="1" applyFont="1" applyFill="1" applyBorder="1" applyAlignment="1" applyProtection="1">
      <alignment horizontal="center" vertical="center"/>
    </xf>
    <xf numFmtId="9" fontId="16" fillId="3" borderId="116" xfId="8" applyNumberFormat="1" applyFont="1" applyFill="1" applyBorder="1" applyAlignment="1" applyProtection="1">
      <alignment horizontal="center" vertical="center"/>
    </xf>
    <xf numFmtId="0" fontId="40" fillId="4" borderId="75" xfId="8" applyNumberFormat="1" applyFont="1" applyFill="1" applyBorder="1" applyAlignment="1">
      <alignment horizontal="center" vertical="center"/>
    </xf>
    <xf numFmtId="0" fontId="40" fillId="4" borderId="115" xfId="8" applyNumberFormat="1" applyFont="1" applyFill="1" applyBorder="1" applyAlignment="1">
      <alignment horizontal="center" vertical="center"/>
    </xf>
    <xf numFmtId="0" fontId="10" fillId="3" borderId="53" xfId="8" applyFont="1" applyFill="1" applyBorder="1" applyAlignment="1">
      <alignment horizontal="center"/>
    </xf>
    <xf numFmtId="0" fontId="10" fillId="3" borderId="3" xfId="8" applyFont="1" applyFill="1" applyBorder="1" applyAlignment="1">
      <alignment horizontal="center"/>
    </xf>
    <xf numFmtId="0" fontId="10" fillId="3" borderId="75" xfId="8" applyFont="1" applyFill="1" applyBorder="1" applyAlignment="1">
      <alignment horizontal="center"/>
    </xf>
    <xf numFmtId="0" fontId="10" fillId="3" borderId="52" xfId="8" applyFont="1" applyFill="1" applyBorder="1" applyAlignment="1">
      <alignment horizontal="center"/>
    </xf>
    <xf numFmtId="0" fontId="40" fillId="4" borderId="53" xfId="8" applyFont="1" applyFill="1" applyBorder="1" applyAlignment="1">
      <alignment horizontal="center"/>
    </xf>
    <xf numFmtId="0" fontId="40" fillId="4" borderId="3" xfId="8" applyFont="1" applyFill="1" applyBorder="1" applyAlignment="1">
      <alignment horizontal="center"/>
    </xf>
    <xf numFmtId="187" fontId="40" fillId="4" borderId="6" xfId="8" applyNumberFormat="1" applyFont="1" applyFill="1" applyBorder="1" applyAlignment="1">
      <alignment horizontal="center"/>
    </xf>
    <xf numFmtId="187" fontId="40" fillId="4" borderId="98" xfId="8" applyNumberFormat="1" applyFont="1" applyFill="1" applyBorder="1" applyAlignment="1">
      <alignment horizontal="center"/>
    </xf>
    <xf numFmtId="187" fontId="40" fillId="4" borderId="116" xfId="8" applyNumberFormat="1" applyFont="1" applyFill="1" applyBorder="1" applyAlignment="1">
      <alignment horizontal="center"/>
    </xf>
    <xf numFmtId="0" fontId="6" fillId="2" borderId="117" xfId="8" applyFont="1" applyBorder="1" applyAlignment="1">
      <alignment horizontal="left" wrapText="1"/>
    </xf>
    <xf numFmtId="0" fontId="6" fillId="2" borderId="0" xfId="8" applyFont="1" applyBorder="1" applyAlignment="1">
      <alignment horizontal="left" wrapText="1"/>
    </xf>
    <xf numFmtId="0" fontId="6" fillId="2" borderId="118" xfId="8" applyFont="1" applyBorder="1" applyAlignment="1">
      <alignment horizontal="left" wrapText="1"/>
    </xf>
    <xf numFmtId="0" fontId="0" fillId="2" borderId="13" xfId="0" applyBorder="1" applyAlignment="1">
      <alignment horizontal="center" wrapText="1"/>
    </xf>
    <xf numFmtId="0" fontId="0" fillId="2" borderId="119" xfId="0" applyBorder="1" applyAlignment="1">
      <alignment horizontal="center" wrapText="1"/>
    </xf>
    <xf numFmtId="0" fontId="0" fillId="2" borderId="120" xfId="0" applyBorder="1" applyAlignment="1">
      <alignment horizontal="center" wrapText="1"/>
    </xf>
    <xf numFmtId="206" fontId="40" fillId="4" borderId="6" xfId="8" applyNumberFormat="1" applyFont="1" applyFill="1" applyBorder="1" applyAlignment="1" applyProtection="1">
      <alignment horizontal="center" vertical="center"/>
    </xf>
    <xf numFmtId="206" fontId="40" fillId="4" borderId="98" xfId="8" applyNumberFormat="1" applyFont="1" applyFill="1" applyBorder="1" applyAlignment="1" applyProtection="1">
      <alignment horizontal="center" vertical="center"/>
    </xf>
    <xf numFmtId="206" fontId="40" fillId="4" borderId="116" xfId="8" applyNumberFormat="1" applyFont="1" applyFill="1" applyBorder="1" applyAlignment="1" applyProtection="1">
      <alignment horizontal="center" vertical="center"/>
    </xf>
    <xf numFmtId="3" fontId="40" fillId="0" borderId="6" xfId="8" applyNumberFormat="1" applyFont="1" applyFill="1" applyBorder="1" applyAlignment="1" applyProtection="1">
      <alignment horizontal="center" vertical="center"/>
      <protection locked="0"/>
    </xf>
    <xf numFmtId="3" fontId="40" fillId="0" borderId="98" xfId="8" applyNumberFormat="1" applyFont="1" applyFill="1" applyBorder="1" applyAlignment="1" applyProtection="1">
      <alignment horizontal="center" vertical="center"/>
      <protection locked="0"/>
    </xf>
    <xf numFmtId="3" fontId="40" fillId="0" borderId="116" xfId="8" applyNumberFormat="1" applyFont="1" applyFill="1" applyBorder="1" applyAlignment="1" applyProtection="1">
      <alignment horizontal="center" vertical="center"/>
      <protection locked="0"/>
    </xf>
    <xf numFmtId="3" fontId="40" fillId="4" borderId="6" xfId="8" applyNumberFormat="1" applyFont="1" applyFill="1" applyBorder="1" applyAlignment="1" applyProtection="1">
      <alignment horizontal="center" vertical="center"/>
    </xf>
    <xf numFmtId="3" fontId="40" fillId="4" borderId="98" xfId="8" applyNumberFormat="1" applyFont="1" applyFill="1" applyBorder="1" applyAlignment="1" applyProtection="1">
      <alignment horizontal="center" vertical="center"/>
    </xf>
    <xf numFmtId="3" fontId="40" fillId="4" borderId="116" xfId="8" applyNumberFormat="1" applyFont="1" applyFill="1" applyBorder="1" applyAlignment="1" applyProtection="1">
      <alignment horizontal="center" vertical="center"/>
    </xf>
  </cellXfs>
  <cellStyles count="12">
    <cellStyle name="cap tabel" xfId="1"/>
    <cellStyle name="caseta" xfId="2"/>
    <cellStyle name="Category" xfId="3"/>
    <cellStyle name="Domiu" xfId="4"/>
    <cellStyle name="input" xfId="5"/>
    <cellStyle name="insert mic" xfId="6"/>
    <cellStyle name="needitabil" xfId="7"/>
    <cellStyle name="Normal" xfId="0" builtinId="0"/>
    <cellStyle name="Normal_M.3.1.-2 ver6.0" xfId="8"/>
    <cellStyle name="Normal3.1" xfId="9"/>
    <cellStyle name="Percent" xfId="10" builtinId="5"/>
    <cellStyle name="Ttilu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190500</xdr:colOff>
      <xdr:row>3</xdr:row>
      <xdr:rowOff>133350</xdr:rowOff>
    </xdr:to>
    <xdr:pic>
      <xdr:nvPicPr>
        <xdr:cNvPr id="67689" name="Picture 102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50482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66675</xdr:rowOff>
    </xdr:from>
    <xdr:to>
      <xdr:col>2</xdr:col>
      <xdr:colOff>57150</xdr:colOff>
      <xdr:row>2</xdr:row>
      <xdr:rowOff>171450</xdr:rowOff>
    </xdr:to>
    <xdr:pic>
      <xdr:nvPicPr>
        <xdr:cNvPr id="39892" name="Picture 1" descr="STE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66675"/>
          <a:ext cx="3714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0</xdr:row>
      <xdr:rowOff>66675</xdr:rowOff>
    </xdr:from>
    <xdr:to>
      <xdr:col>2</xdr:col>
      <xdr:colOff>76200</xdr:colOff>
      <xdr:row>2</xdr:row>
      <xdr:rowOff>133350</xdr:rowOff>
    </xdr:to>
    <xdr:pic>
      <xdr:nvPicPr>
        <xdr:cNvPr id="16367" name="Picture 9" descr="STE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66675"/>
          <a:ext cx="35242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57150</xdr:rowOff>
    </xdr:from>
    <xdr:to>
      <xdr:col>2</xdr:col>
      <xdr:colOff>266700</xdr:colOff>
      <xdr:row>1</xdr:row>
      <xdr:rowOff>314325</xdr:rowOff>
    </xdr:to>
    <xdr:pic>
      <xdr:nvPicPr>
        <xdr:cNvPr id="59980" name="Picture 1" descr="STE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57150"/>
          <a:ext cx="447675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1</xdr:row>
      <xdr:rowOff>47625</xdr:rowOff>
    </xdr:from>
    <xdr:to>
      <xdr:col>2</xdr:col>
      <xdr:colOff>352425</xdr:colOff>
      <xdr:row>3</xdr:row>
      <xdr:rowOff>0</xdr:rowOff>
    </xdr:to>
    <xdr:pic>
      <xdr:nvPicPr>
        <xdr:cNvPr id="65744" name="Picture 102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209550"/>
          <a:ext cx="4095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66675</xdr:rowOff>
    </xdr:from>
    <xdr:to>
      <xdr:col>2</xdr:col>
      <xdr:colOff>238125</xdr:colOff>
      <xdr:row>2</xdr:row>
      <xdr:rowOff>295275</xdr:rowOff>
    </xdr:to>
    <xdr:pic>
      <xdr:nvPicPr>
        <xdr:cNvPr id="65013" name="Picture 102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66675"/>
          <a:ext cx="4095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57150</xdr:rowOff>
    </xdr:from>
    <xdr:to>
      <xdr:col>2</xdr:col>
      <xdr:colOff>180975</xdr:colOff>
      <xdr:row>2</xdr:row>
      <xdr:rowOff>285750</xdr:rowOff>
    </xdr:to>
    <xdr:pic>
      <xdr:nvPicPr>
        <xdr:cNvPr id="66913" name="Picture 102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57150"/>
          <a:ext cx="40957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</xdr:row>
      <xdr:rowOff>28575</xdr:rowOff>
    </xdr:from>
    <xdr:to>
      <xdr:col>2</xdr:col>
      <xdr:colOff>152400</xdr:colOff>
      <xdr:row>3</xdr:row>
      <xdr:rowOff>9525</xdr:rowOff>
    </xdr:to>
    <xdr:pic>
      <xdr:nvPicPr>
        <xdr:cNvPr id="68620" name="Picture 1" descr="STE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190500"/>
          <a:ext cx="323850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95250</xdr:rowOff>
    </xdr:from>
    <xdr:to>
      <xdr:col>2</xdr:col>
      <xdr:colOff>47625</xdr:colOff>
      <xdr:row>3</xdr:row>
      <xdr:rowOff>38100</xdr:rowOff>
    </xdr:to>
    <xdr:pic>
      <xdr:nvPicPr>
        <xdr:cNvPr id="52805" name="Picture 1025" descr="STEM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4191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todologie07\Transfer_g\Documents%20and%20Settings\vcristea\Desktop\Ghiduri%2017.oct.2004\3.1\Fisa%20de%20verificare%20viabilita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hai\DOCUMENTE%20E%20MIHAI\Documente\CRAMELE%20PRAHOVA\Studiu%20fezabilitate%20varianta%20finala\venituri-cheltuieli%20plan%20afaceri%20alced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etodologie07\Transfer_g\Documents%20and%20Settings\MIHAI%201.MIHAI\Local%20Settings\Temp\Temporary%20Directory%201%20for%20CFM3.1.zip\Sapard%203.4\M3.4%20-%20GS%20-%20ultima%2018.2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sa de Verificare"/>
    </sheetNames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 credite"/>
      <sheetName val="3datint"/>
      <sheetName val="venituri"/>
      <sheetName val="cost-mat-prima"/>
      <sheetName val="cost-transport"/>
      <sheetName val="energie"/>
      <sheetName val="COST-SALARII"/>
      <sheetName val="CHELTUIELI-INDIRECTE"/>
      <sheetName val="amortizare"/>
      <sheetName val="venituri -cheltuieli"/>
      <sheetName val="utilaje -siloz"/>
      <sheetName val="deviz-gen"/>
      <sheetName val="DF"/>
      <sheetName val="buget indicativ"/>
      <sheetName val="Rambursare credit"/>
      <sheetName val="grefic-esalonare"/>
      <sheetName val="cash-flow"/>
      <sheetName val="flux numerar"/>
      <sheetName val="RRF"/>
      <sheetName val="RIR&lt;VNA"/>
      <sheetName val="Sheet3"/>
    </sheetNames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uli"/>
      <sheetName val="General"/>
      <sheetName val="Specific 3.4"/>
      <sheetName val="Deviz General"/>
      <sheetName val="Devize financiare "/>
      <sheetName val="Buget indicativ 3.4"/>
      <sheetName val="Baze de productie"/>
      <sheetName val=" Cpp"/>
      <sheetName val="CPP %"/>
      <sheetName val="Cash Flow 3.4"/>
      <sheetName val="Indicatori pr."/>
      <sheetName val="Devize lucrari"/>
      <sheetName val="Devize obiect "/>
      <sheetName val="Regiuni"/>
      <sheetName val="SIRUTA"/>
      <sheetName val="Proiectia bil,cpp,cash flow"/>
      <sheetName val="Bilant"/>
      <sheetName val="Plan afaceri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21"/>
    <pageSetUpPr autoPageBreaks="0" fitToPage="1"/>
  </sheetPr>
  <dimension ref="A1:IR74"/>
  <sheetViews>
    <sheetView showGridLines="0" showZeros="0" tabSelected="1" defaultGridColor="0" view="pageBreakPreview" topLeftCell="A4" colorId="9" zoomScale="60" zoomScaleNormal="55" workbookViewId="0">
      <selection activeCell="K52" sqref="K52"/>
    </sheetView>
  </sheetViews>
  <sheetFormatPr defaultColWidth="8" defaultRowHeight="15" zeroHeight="1"/>
  <cols>
    <col min="1" max="1" width="5.7109375" style="13" customWidth="1"/>
    <col min="2" max="2" width="28.42578125" style="1" customWidth="1"/>
    <col min="3" max="3" width="13" style="32" customWidth="1"/>
    <col min="4" max="4" width="11" style="13" customWidth="1"/>
    <col min="5" max="17" width="17.28515625" style="1" customWidth="1"/>
    <col min="18" max="18" width="7.85546875" style="55" customWidth="1"/>
    <col min="19" max="241" width="8" style="56" hidden="1" customWidth="1"/>
    <col min="242" max="242" width="8" style="56" customWidth="1"/>
    <col min="243" max="252" width="8" style="56" hidden="1" customWidth="1"/>
    <col min="253" max="16384" width="8" style="56"/>
  </cols>
  <sheetData>
    <row r="1" spans="1:18" ht="15.75">
      <c r="A1" s="341" t="s">
        <v>246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3" t="s">
        <v>135</v>
      </c>
      <c r="Q1" s="344"/>
      <c r="R1" s="62"/>
    </row>
    <row r="2" spans="1:18">
      <c r="A2" s="347" t="s">
        <v>250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5"/>
      <c r="Q2" s="346"/>
      <c r="R2" s="62"/>
    </row>
    <row r="3" spans="1:18">
      <c r="A3" s="347"/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5"/>
      <c r="Q3" s="346"/>
      <c r="R3" s="62"/>
    </row>
    <row r="4" spans="1:18">
      <c r="A4" s="349"/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1"/>
      <c r="R4" s="62"/>
    </row>
    <row r="5" spans="1:18" ht="15.75" customHeight="1">
      <c r="A5" s="339" t="s">
        <v>40</v>
      </c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299"/>
      <c r="R5" s="62"/>
    </row>
    <row r="6" spans="1:18">
      <c r="A6" s="294"/>
      <c r="B6" s="295"/>
      <c r="C6" s="296"/>
      <c r="D6" s="297"/>
      <c r="E6" s="336" t="s">
        <v>28</v>
      </c>
      <c r="F6" s="337"/>
      <c r="G6" s="337"/>
      <c r="H6" s="338"/>
      <c r="I6" s="336" t="s">
        <v>29</v>
      </c>
      <c r="J6" s="337"/>
      <c r="K6" s="337"/>
      <c r="L6" s="338"/>
      <c r="M6" s="334" t="s">
        <v>219</v>
      </c>
      <c r="N6" s="334" t="s">
        <v>220</v>
      </c>
      <c r="O6" s="334" t="s">
        <v>221</v>
      </c>
      <c r="P6" s="334" t="s">
        <v>217</v>
      </c>
      <c r="Q6" s="352" t="s">
        <v>222</v>
      </c>
      <c r="R6" s="62"/>
    </row>
    <row r="7" spans="1:18" ht="25.5" customHeight="1">
      <c r="A7" s="269" t="s">
        <v>213</v>
      </c>
      <c r="B7" s="270" t="s">
        <v>47</v>
      </c>
      <c r="C7" s="260" t="s">
        <v>245</v>
      </c>
      <c r="D7" s="271" t="s">
        <v>41</v>
      </c>
      <c r="E7" s="260" t="s">
        <v>60</v>
      </c>
      <c r="F7" s="260" t="s">
        <v>61</v>
      </c>
      <c r="G7" s="260" t="s">
        <v>62</v>
      </c>
      <c r="H7" s="260" t="s">
        <v>63</v>
      </c>
      <c r="I7" s="260" t="s">
        <v>60</v>
      </c>
      <c r="J7" s="260" t="s">
        <v>61</v>
      </c>
      <c r="K7" s="260" t="s">
        <v>62</v>
      </c>
      <c r="L7" s="260" t="s">
        <v>63</v>
      </c>
      <c r="M7" s="335"/>
      <c r="N7" s="335"/>
      <c r="O7" s="335"/>
      <c r="P7" s="335"/>
      <c r="Q7" s="353"/>
      <c r="R7" s="62"/>
    </row>
    <row r="8" spans="1:18" ht="18" customHeight="1">
      <c r="A8" s="339" t="s">
        <v>75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340"/>
      <c r="Q8" s="299"/>
      <c r="R8" s="62"/>
    </row>
    <row r="9" spans="1:18" ht="18" customHeight="1">
      <c r="A9" s="136">
        <v>1</v>
      </c>
      <c r="B9" s="121"/>
      <c r="C9" s="134"/>
      <c r="D9" s="122"/>
      <c r="E9" s="123"/>
      <c r="F9" s="123"/>
      <c r="G9" s="123"/>
      <c r="H9" s="123"/>
      <c r="I9" s="123"/>
      <c r="J9" s="123"/>
      <c r="K9" s="123"/>
      <c r="L9" s="123"/>
      <c r="M9" s="124">
        <f>SUM(E9:H9)</f>
        <v>0</v>
      </c>
      <c r="N9" s="124">
        <f>SUM(I9:L9)</f>
        <v>0</v>
      </c>
      <c r="O9" s="123"/>
      <c r="P9" s="123"/>
      <c r="Q9" s="137"/>
      <c r="R9" s="62"/>
    </row>
    <row r="10" spans="1:18" ht="18" customHeight="1">
      <c r="A10" s="136">
        <v>2</v>
      </c>
      <c r="B10" s="121"/>
      <c r="C10" s="134"/>
      <c r="D10" s="122"/>
      <c r="E10" s="123"/>
      <c r="F10" s="123"/>
      <c r="G10" s="123"/>
      <c r="H10" s="123"/>
      <c r="I10" s="123"/>
      <c r="J10" s="123"/>
      <c r="K10" s="123"/>
      <c r="L10" s="123"/>
      <c r="M10" s="124">
        <f>SUM(E10:H10)</f>
        <v>0</v>
      </c>
      <c r="N10" s="124">
        <f t="shared" ref="N10:N20" si="0">SUM(I10:L10)</f>
        <v>0</v>
      </c>
      <c r="O10" s="123"/>
      <c r="P10" s="123"/>
      <c r="Q10" s="137"/>
      <c r="R10" s="62"/>
    </row>
    <row r="11" spans="1:18" ht="18" customHeight="1">
      <c r="A11" s="136">
        <v>3</v>
      </c>
      <c r="B11" s="121"/>
      <c r="C11" s="134"/>
      <c r="D11" s="122"/>
      <c r="E11" s="123"/>
      <c r="F11" s="123"/>
      <c r="G11" s="123"/>
      <c r="H11" s="123"/>
      <c r="I11" s="123"/>
      <c r="J11" s="123"/>
      <c r="K11" s="123"/>
      <c r="L11" s="123"/>
      <c r="M11" s="124">
        <f t="shared" ref="M11:M20" si="1">SUM(E11:H11)</f>
        <v>0</v>
      </c>
      <c r="N11" s="124">
        <f t="shared" si="0"/>
        <v>0</v>
      </c>
      <c r="O11" s="123"/>
      <c r="P11" s="123"/>
      <c r="Q11" s="137"/>
      <c r="R11" s="62"/>
    </row>
    <row r="12" spans="1:18" ht="18" customHeight="1">
      <c r="A12" s="136">
        <v>4</v>
      </c>
      <c r="B12" s="121"/>
      <c r="C12" s="134"/>
      <c r="D12" s="122"/>
      <c r="E12" s="123"/>
      <c r="F12" s="123"/>
      <c r="G12" s="123"/>
      <c r="H12" s="123"/>
      <c r="I12" s="123"/>
      <c r="J12" s="123"/>
      <c r="K12" s="123"/>
      <c r="L12" s="123"/>
      <c r="M12" s="124">
        <f t="shared" si="1"/>
        <v>0</v>
      </c>
      <c r="N12" s="124">
        <f t="shared" si="0"/>
        <v>0</v>
      </c>
      <c r="O12" s="123"/>
      <c r="P12" s="123"/>
      <c r="Q12" s="137"/>
      <c r="R12" s="62"/>
    </row>
    <row r="13" spans="1:18" ht="18" customHeight="1">
      <c r="A13" s="136">
        <v>5</v>
      </c>
      <c r="B13" s="121"/>
      <c r="C13" s="134"/>
      <c r="D13" s="122"/>
      <c r="E13" s="123"/>
      <c r="F13" s="123"/>
      <c r="G13" s="123"/>
      <c r="H13" s="123"/>
      <c r="I13" s="123"/>
      <c r="J13" s="123"/>
      <c r="K13" s="123"/>
      <c r="L13" s="123"/>
      <c r="M13" s="124">
        <f t="shared" si="1"/>
        <v>0</v>
      </c>
      <c r="N13" s="124">
        <f t="shared" si="0"/>
        <v>0</v>
      </c>
      <c r="O13" s="123"/>
      <c r="P13" s="123"/>
      <c r="Q13" s="137"/>
      <c r="R13" s="62"/>
    </row>
    <row r="14" spans="1:18" ht="18" customHeight="1">
      <c r="A14" s="136">
        <v>6</v>
      </c>
      <c r="B14" s="121"/>
      <c r="C14" s="134"/>
      <c r="D14" s="122"/>
      <c r="E14" s="123"/>
      <c r="F14" s="123"/>
      <c r="G14" s="123"/>
      <c r="H14" s="123"/>
      <c r="I14" s="123"/>
      <c r="J14" s="123"/>
      <c r="K14" s="123"/>
      <c r="L14" s="123"/>
      <c r="M14" s="124">
        <f t="shared" si="1"/>
        <v>0</v>
      </c>
      <c r="N14" s="124">
        <f t="shared" si="0"/>
        <v>0</v>
      </c>
      <c r="O14" s="123"/>
      <c r="P14" s="123"/>
      <c r="Q14" s="137"/>
      <c r="R14" s="62"/>
    </row>
    <row r="15" spans="1:18" ht="18" customHeight="1">
      <c r="A15" s="136">
        <v>7</v>
      </c>
      <c r="B15" s="121"/>
      <c r="C15" s="134"/>
      <c r="D15" s="125"/>
      <c r="E15" s="126"/>
      <c r="F15" s="126"/>
      <c r="G15" s="126"/>
      <c r="H15" s="126"/>
      <c r="I15" s="126"/>
      <c r="J15" s="126"/>
      <c r="K15" s="126"/>
      <c r="L15" s="126"/>
      <c r="M15" s="124">
        <f t="shared" si="1"/>
        <v>0</v>
      </c>
      <c r="N15" s="124">
        <f t="shared" si="0"/>
        <v>0</v>
      </c>
      <c r="O15" s="126"/>
      <c r="P15" s="126"/>
      <c r="Q15" s="138"/>
      <c r="R15" s="62"/>
    </row>
    <row r="16" spans="1:18" ht="18" customHeight="1">
      <c r="A16" s="136">
        <v>8</v>
      </c>
      <c r="B16" s="121"/>
      <c r="C16" s="134"/>
      <c r="D16" s="125"/>
      <c r="E16" s="126"/>
      <c r="F16" s="126"/>
      <c r="G16" s="126"/>
      <c r="H16" s="126"/>
      <c r="I16" s="126"/>
      <c r="J16" s="126"/>
      <c r="K16" s="126"/>
      <c r="L16" s="126"/>
      <c r="M16" s="124">
        <f t="shared" si="1"/>
        <v>0</v>
      </c>
      <c r="N16" s="124">
        <f t="shared" si="0"/>
        <v>0</v>
      </c>
      <c r="O16" s="126"/>
      <c r="P16" s="126"/>
      <c r="Q16" s="138"/>
      <c r="R16" s="62"/>
    </row>
    <row r="17" spans="1:18" ht="18" customHeight="1">
      <c r="A17" s="136">
        <v>9</v>
      </c>
      <c r="B17" s="121"/>
      <c r="C17" s="134"/>
      <c r="D17" s="125"/>
      <c r="E17" s="126"/>
      <c r="F17" s="126"/>
      <c r="G17" s="126"/>
      <c r="H17" s="126"/>
      <c r="I17" s="126"/>
      <c r="J17" s="126"/>
      <c r="K17" s="126"/>
      <c r="L17" s="126"/>
      <c r="M17" s="124">
        <f t="shared" si="1"/>
        <v>0</v>
      </c>
      <c r="N17" s="124">
        <f t="shared" si="0"/>
        <v>0</v>
      </c>
      <c r="O17" s="126"/>
      <c r="P17" s="126"/>
      <c r="Q17" s="138"/>
      <c r="R17" s="62"/>
    </row>
    <row r="18" spans="1:18" ht="18" customHeight="1">
      <c r="A18" s="136">
        <v>10</v>
      </c>
      <c r="B18" s="301"/>
      <c r="C18" s="134"/>
      <c r="D18" s="125"/>
      <c r="E18" s="126"/>
      <c r="F18" s="126"/>
      <c r="G18" s="126"/>
      <c r="H18" s="126"/>
      <c r="I18" s="126"/>
      <c r="J18" s="126"/>
      <c r="K18" s="126"/>
      <c r="L18" s="126"/>
      <c r="M18" s="124">
        <f t="shared" si="1"/>
        <v>0</v>
      </c>
      <c r="N18" s="124">
        <f t="shared" si="0"/>
        <v>0</v>
      </c>
      <c r="O18" s="126"/>
      <c r="P18" s="126"/>
      <c r="Q18" s="138"/>
      <c r="R18" s="62"/>
    </row>
    <row r="19" spans="1:18" ht="18" customHeight="1">
      <c r="A19" s="136">
        <v>11</v>
      </c>
      <c r="B19" s="301"/>
      <c r="C19" s="134"/>
      <c r="D19" s="125"/>
      <c r="E19" s="126"/>
      <c r="F19" s="126"/>
      <c r="G19" s="126"/>
      <c r="H19" s="126"/>
      <c r="I19" s="126"/>
      <c r="J19" s="126"/>
      <c r="K19" s="126"/>
      <c r="L19" s="126"/>
      <c r="M19" s="124">
        <f t="shared" si="1"/>
        <v>0</v>
      </c>
      <c r="N19" s="124">
        <f t="shared" si="0"/>
        <v>0</v>
      </c>
      <c r="O19" s="126"/>
      <c r="P19" s="126"/>
      <c r="Q19" s="138"/>
      <c r="R19" s="62"/>
    </row>
    <row r="20" spans="1:18" ht="18" customHeight="1">
      <c r="A20" s="272">
        <v>12</v>
      </c>
      <c r="B20" s="302"/>
      <c r="C20" s="134"/>
      <c r="D20" s="273"/>
      <c r="E20" s="274"/>
      <c r="F20" s="274"/>
      <c r="G20" s="274"/>
      <c r="H20" s="274"/>
      <c r="I20" s="274"/>
      <c r="J20" s="274"/>
      <c r="K20" s="274"/>
      <c r="L20" s="274"/>
      <c r="M20" s="275">
        <f t="shared" si="1"/>
        <v>0</v>
      </c>
      <c r="N20" s="275">
        <f t="shared" si="0"/>
        <v>0</v>
      </c>
      <c r="O20" s="274"/>
      <c r="P20" s="274"/>
      <c r="Q20" s="276"/>
      <c r="R20" s="62"/>
    </row>
    <row r="21" spans="1:18" ht="18" customHeight="1">
      <c r="A21" s="339" t="s">
        <v>143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340"/>
      <c r="Q21" s="299"/>
      <c r="R21" s="62"/>
    </row>
    <row r="22" spans="1:18" ht="18" customHeight="1">
      <c r="A22" s="277">
        <v>1</v>
      </c>
      <c r="B22" s="278">
        <f>B9</f>
        <v>0</v>
      </c>
      <c r="C22" s="279">
        <f>C9</f>
        <v>0</v>
      </c>
      <c r="D22" s="280" t="s">
        <v>247</v>
      </c>
      <c r="E22" s="281">
        <f>C9*E9</f>
        <v>0</v>
      </c>
      <c r="F22" s="281">
        <f>C9*F9</f>
        <v>0</v>
      </c>
      <c r="G22" s="281">
        <f>C9*G9</f>
        <v>0</v>
      </c>
      <c r="H22" s="281">
        <f>C9*H9</f>
        <v>0</v>
      </c>
      <c r="I22" s="281">
        <f>C9*I9</f>
        <v>0</v>
      </c>
      <c r="J22" s="281">
        <f>C9*J9</f>
        <v>0</v>
      </c>
      <c r="K22" s="281">
        <f>C9*K9</f>
        <v>0</v>
      </c>
      <c r="L22" s="281">
        <f>C9*L9</f>
        <v>0</v>
      </c>
      <c r="M22" s="281">
        <f>SUM(E22:H22)</f>
        <v>0</v>
      </c>
      <c r="N22" s="281">
        <f>SUM(I22:L22)</f>
        <v>0</v>
      </c>
      <c r="O22" s="281">
        <f>SUM($C$9*O9)</f>
        <v>0</v>
      </c>
      <c r="P22" s="281">
        <f>SUM($C$9*P9)</f>
        <v>0</v>
      </c>
      <c r="Q22" s="282">
        <f>SUM($C$9*Q9)</f>
        <v>0</v>
      </c>
      <c r="R22" s="62"/>
    </row>
    <row r="23" spans="1:18" ht="18" customHeight="1">
      <c r="A23" s="136">
        <v>2</v>
      </c>
      <c r="B23" s="128">
        <f t="shared" ref="B23:B33" si="2">B10</f>
        <v>0</v>
      </c>
      <c r="C23" s="135">
        <f t="shared" ref="C23:C33" si="3">C10</f>
        <v>0</v>
      </c>
      <c r="D23" s="280" t="s">
        <v>247</v>
      </c>
      <c r="E23" s="124">
        <f t="shared" ref="E23:E33" si="4">C10*E10</f>
        <v>0</v>
      </c>
      <c r="F23" s="124">
        <f t="shared" ref="F23:F33" si="5">C10*F10</f>
        <v>0</v>
      </c>
      <c r="G23" s="124">
        <f t="shared" ref="G23:G33" si="6">C10*G10</f>
        <v>0</v>
      </c>
      <c r="H23" s="124">
        <f t="shared" ref="H23:H33" si="7">C10*H10</f>
        <v>0</v>
      </c>
      <c r="I23" s="124">
        <f t="shared" ref="I23:I33" si="8">C10*I10</f>
        <v>0</v>
      </c>
      <c r="J23" s="124">
        <f t="shared" ref="J23:J33" si="9">C10*J10</f>
        <v>0</v>
      </c>
      <c r="K23" s="124">
        <f t="shared" ref="K23:K33" si="10">C10*K10</f>
        <v>0</v>
      </c>
      <c r="L23" s="124">
        <f t="shared" ref="L23:L33" si="11">C10*L10</f>
        <v>0</v>
      </c>
      <c r="M23" s="124">
        <f t="shared" ref="M23:M33" si="12">SUM(E23:H23)</f>
        <v>0</v>
      </c>
      <c r="N23" s="124">
        <f t="shared" ref="N23:N33" si="13">SUM(I23:L23)</f>
        <v>0</v>
      </c>
      <c r="O23" s="124">
        <f>SUM($C$10*O10)</f>
        <v>0</v>
      </c>
      <c r="P23" s="124">
        <f>SUM($C$10*P10)</f>
        <v>0</v>
      </c>
      <c r="Q23" s="139">
        <f>SUM($C$10*Q10)</f>
        <v>0</v>
      </c>
      <c r="R23" s="62"/>
    </row>
    <row r="24" spans="1:18" ht="18" customHeight="1">
      <c r="A24" s="136">
        <v>3</v>
      </c>
      <c r="B24" s="128">
        <f t="shared" si="2"/>
        <v>0</v>
      </c>
      <c r="C24" s="135">
        <f t="shared" si="3"/>
        <v>0</v>
      </c>
      <c r="D24" s="280" t="s">
        <v>247</v>
      </c>
      <c r="E24" s="124">
        <f t="shared" si="4"/>
        <v>0</v>
      </c>
      <c r="F24" s="124">
        <f t="shared" si="5"/>
        <v>0</v>
      </c>
      <c r="G24" s="124">
        <f t="shared" si="6"/>
        <v>0</v>
      </c>
      <c r="H24" s="124">
        <f t="shared" si="7"/>
        <v>0</v>
      </c>
      <c r="I24" s="124">
        <f t="shared" si="8"/>
        <v>0</v>
      </c>
      <c r="J24" s="124">
        <f t="shared" si="9"/>
        <v>0</v>
      </c>
      <c r="K24" s="124">
        <f t="shared" si="10"/>
        <v>0</v>
      </c>
      <c r="L24" s="124">
        <f t="shared" si="11"/>
        <v>0</v>
      </c>
      <c r="M24" s="124">
        <f t="shared" si="12"/>
        <v>0</v>
      </c>
      <c r="N24" s="124">
        <f t="shared" si="13"/>
        <v>0</v>
      </c>
      <c r="O24" s="124">
        <f>SUM($C$11*O11)</f>
        <v>0</v>
      </c>
      <c r="P24" s="124">
        <f>SUM($C$11*P11)</f>
        <v>0</v>
      </c>
      <c r="Q24" s="139">
        <f>SUM($C$11*Q11)</f>
        <v>0</v>
      </c>
      <c r="R24" s="62"/>
    </row>
    <row r="25" spans="1:18" ht="18" customHeight="1">
      <c r="A25" s="136">
        <v>4</v>
      </c>
      <c r="B25" s="128">
        <f t="shared" si="2"/>
        <v>0</v>
      </c>
      <c r="C25" s="135">
        <f t="shared" si="3"/>
        <v>0</v>
      </c>
      <c r="D25" s="280" t="s">
        <v>247</v>
      </c>
      <c r="E25" s="124">
        <f t="shared" si="4"/>
        <v>0</v>
      </c>
      <c r="F25" s="124">
        <f t="shared" si="5"/>
        <v>0</v>
      </c>
      <c r="G25" s="124">
        <f t="shared" si="6"/>
        <v>0</v>
      </c>
      <c r="H25" s="124">
        <f t="shared" si="7"/>
        <v>0</v>
      </c>
      <c r="I25" s="124">
        <f t="shared" si="8"/>
        <v>0</v>
      </c>
      <c r="J25" s="124">
        <f t="shared" si="9"/>
        <v>0</v>
      </c>
      <c r="K25" s="124">
        <f t="shared" si="10"/>
        <v>0</v>
      </c>
      <c r="L25" s="124">
        <f t="shared" si="11"/>
        <v>0</v>
      </c>
      <c r="M25" s="124">
        <f t="shared" si="12"/>
        <v>0</v>
      </c>
      <c r="N25" s="124">
        <f t="shared" si="13"/>
        <v>0</v>
      </c>
      <c r="O25" s="124">
        <f>SUM($C$12*O12)</f>
        <v>0</v>
      </c>
      <c r="P25" s="124">
        <f>SUM($C$12*P12)</f>
        <v>0</v>
      </c>
      <c r="Q25" s="139">
        <f>SUM($C$12*Q12)</f>
        <v>0</v>
      </c>
      <c r="R25" s="62"/>
    </row>
    <row r="26" spans="1:18" ht="18" customHeight="1">
      <c r="A26" s="136">
        <v>5</v>
      </c>
      <c r="B26" s="128">
        <f t="shared" si="2"/>
        <v>0</v>
      </c>
      <c r="C26" s="135">
        <f t="shared" si="3"/>
        <v>0</v>
      </c>
      <c r="D26" s="280" t="s">
        <v>247</v>
      </c>
      <c r="E26" s="124">
        <f t="shared" si="4"/>
        <v>0</v>
      </c>
      <c r="F26" s="124">
        <f t="shared" si="5"/>
        <v>0</v>
      </c>
      <c r="G26" s="124">
        <f t="shared" si="6"/>
        <v>0</v>
      </c>
      <c r="H26" s="124">
        <f t="shared" si="7"/>
        <v>0</v>
      </c>
      <c r="I26" s="124">
        <f t="shared" si="8"/>
        <v>0</v>
      </c>
      <c r="J26" s="124">
        <f t="shared" si="9"/>
        <v>0</v>
      </c>
      <c r="K26" s="124">
        <f t="shared" si="10"/>
        <v>0</v>
      </c>
      <c r="L26" s="124">
        <f t="shared" si="11"/>
        <v>0</v>
      </c>
      <c r="M26" s="124">
        <f t="shared" si="12"/>
        <v>0</v>
      </c>
      <c r="N26" s="124">
        <f t="shared" si="13"/>
        <v>0</v>
      </c>
      <c r="O26" s="124">
        <f>SUM($C$13*O13)</f>
        <v>0</v>
      </c>
      <c r="P26" s="124">
        <f>SUM($C$13*P13)</f>
        <v>0</v>
      </c>
      <c r="Q26" s="139">
        <f>SUM($C$13*Q13)</f>
        <v>0</v>
      </c>
      <c r="R26" s="62"/>
    </row>
    <row r="27" spans="1:18" ht="18" customHeight="1">
      <c r="A27" s="136">
        <v>6</v>
      </c>
      <c r="B27" s="128">
        <f t="shared" si="2"/>
        <v>0</v>
      </c>
      <c r="C27" s="135">
        <f t="shared" si="3"/>
        <v>0</v>
      </c>
      <c r="D27" s="280" t="s">
        <v>247</v>
      </c>
      <c r="E27" s="124">
        <f t="shared" si="4"/>
        <v>0</v>
      </c>
      <c r="F27" s="124">
        <f t="shared" si="5"/>
        <v>0</v>
      </c>
      <c r="G27" s="124">
        <f t="shared" si="6"/>
        <v>0</v>
      </c>
      <c r="H27" s="124">
        <f t="shared" si="7"/>
        <v>0</v>
      </c>
      <c r="I27" s="124">
        <f t="shared" si="8"/>
        <v>0</v>
      </c>
      <c r="J27" s="124">
        <f t="shared" si="9"/>
        <v>0</v>
      </c>
      <c r="K27" s="124">
        <f t="shared" si="10"/>
        <v>0</v>
      </c>
      <c r="L27" s="124">
        <f t="shared" si="11"/>
        <v>0</v>
      </c>
      <c r="M27" s="124">
        <f t="shared" si="12"/>
        <v>0</v>
      </c>
      <c r="N27" s="124">
        <f t="shared" si="13"/>
        <v>0</v>
      </c>
      <c r="O27" s="124">
        <f>SUM($C$14*O14)</f>
        <v>0</v>
      </c>
      <c r="P27" s="124">
        <f>SUM($C$14*P14)</f>
        <v>0</v>
      </c>
      <c r="Q27" s="139">
        <f>SUM($C$14*Q14)</f>
        <v>0</v>
      </c>
      <c r="R27" s="62"/>
    </row>
    <row r="28" spans="1:18" ht="18" customHeight="1">
      <c r="A28" s="136">
        <v>7</v>
      </c>
      <c r="B28" s="128">
        <f t="shared" si="2"/>
        <v>0</v>
      </c>
      <c r="C28" s="135">
        <f t="shared" si="3"/>
        <v>0</v>
      </c>
      <c r="D28" s="280" t="s">
        <v>247</v>
      </c>
      <c r="E28" s="124">
        <f t="shared" si="4"/>
        <v>0</v>
      </c>
      <c r="F28" s="124">
        <f t="shared" si="5"/>
        <v>0</v>
      </c>
      <c r="G28" s="124">
        <f t="shared" si="6"/>
        <v>0</v>
      </c>
      <c r="H28" s="124">
        <f t="shared" si="7"/>
        <v>0</v>
      </c>
      <c r="I28" s="124">
        <f t="shared" si="8"/>
        <v>0</v>
      </c>
      <c r="J28" s="124">
        <f t="shared" si="9"/>
        <v>0</v>
      </c>
      <c r="K28" s="124">
        <f t="shared" si="10"/>
        <v>0</v>
      </c>
      <c r="L28" s="124">
        <f t="shared" si="11"/>
        <v>0</v>
      </c>
      <c r="M28" s="124">
        <f t="shared" si="12"/>
        <v>0</v>
      </c>
      <c r="N28" s="124">
        <f t="shared" si="13"/>
        <v>0</v>
      </c>
      <c r="O28" s="124">
        <f>SUM($C$15*O15)</f>
        <v>0</v>
      </c>
      <c r="P28" s="124">
        <f>SUM($C$15*P15)</f>
        <v>0</v>
      </c>
      <c r="Q28" s="139">
        <f>SUM($C$15*Q15)</f>
        <v>0</v>
      </c>
      <c r="R28" s="62"/>
    </row>
    <row r="29" spans="1:18" ht="18" customHeight="1">
      <c r="A29" s="136">
        <v>8</v>
      </c>
      <c r="B29" s="128">
        <f t="shared" si="2"/>
        <v>0</v>
      </c>
      <c r="C29" s="135">
        <f t="shared" si="3"/>
        <v>0</v>
      </c>
      <c r="D29" s="280" t="s">
        <v>247</v>
      </c>
      <c r="E29" s="124">
        <f t="shared" si="4"/>
        <v>0</v>
      </c>
      <c r="F29" s="124">
        <f t="shared" si="5"/>
        <v>0</v>
      </c>
      <c r="G29" s="124">
        <f t="shared" si="6"/>
        <v>0</v>
      </c>
      <c r="H29" s="124">
        <f t="shared" si="7"/>
        <v>0</v>
      </c>
      <c r="I29" s="124">
        <f t="shared" si="8"/>
        <v>0</v>
      </c>
      <c r="J29" s="124">
        <f t="shared" si="9"/>
        <v>0</v>
      </c>
      <c r="K29" s="124">
        <f t="shared" si="10"/>
        <v>0</v>
      </c>
      <c r="L29" s="124">
        <f t="shared" si="11"/>
        <v>0</v>
      </c>
      <c r="M29" s="124">
        <f t="shared" si="12"/>
        <v>0</v>
      </c>
      <c r="N29" s="124">
        <f t="shared" si="13"/>
        <v>0</v>
      </c>
      <c r="O29" s="124">
        <f>SUM($C$16*O16)</f>
        <v>0</v>
      </c>
      <c r="P29" s="124">
        <f>SUM($C$16*P16)</f>
        <v>0</v>
      </c>
      <c r="Q29" s="139">
        <f>SUM($C$16*Q16)</f>
        <v>0</v>
      </c>
      <c r="R29" s="62"/>
    </row>
    <row r="30" spans="1:18" s="60" customFormat="1" ht="18" customHeight="1">
      <c r="A30" s="136">
        <v>9</v>
      </c>
      <c r="B30" s="128">
        <f t="shared" si="2"/>
        <v>0</v>
      </c>
      <c r="C30" s="135">
        <f t="shared" si="3"/>
        <v>0</v>
      </c>
      <c r="D30" s="280" t="s">
        <v>247</v>
      </c>
      <c r="E30" s="124">
        <f t="shared" si="4"/>
        <v>0</v>
      </c>
      <c r="F30" s="124">
        <f t="shared" si="5"/>
        <v>0</v>
      </c>
      <c r="G30" s="124">
        <f t="shared" si="6"/>
        <v>0</v>
      </c>
      <c r="H30" s="124">
        <f t="shared" si="7"/>
        <v>0</v>
      </c>
      <c r="I30" s="124">
        <f t="shared" si="8"/>
        <v>0</v>
      </c>
      <c r="J30" s="124">
        <f t="shared" si="9"/>
        <v>0</v>
      </c>
      <c r="K30" s="124">
        <f t="shared" si="10"/>
        <v>0</v>
      </c>
      <c r="L30" s="124">
        <f t="shared" si="11"/>
        <v>0</v>
      </c>
      <c r="M30" s="124">
        <f t="shared" si="12"/>
        <v>0</v>
      </c>
      <c r="N30" s="124">
        <f t="shared" si="13"/>
        <v>0</v>
      </c>
      <c r="O30" s="124">
        <f>SUM($C$17*O17)</f>
        <v>0</v>
      </c>
      <c r="P30" s="124">
        <f>SUM($C$17*P17)</f>
        <v>0</v>
      </c>
      <c r="Q30" s="139">
        <f>SUM($C$17*Q17)</f>
        <v>0</v>
      </c>
      <c r="R30" s="73"/>
    </row>
    <row r="31" spans="1:18" s="60" customFormat="1" ht="18" customHeight="1">
      <c r="A31" s="136">
        <v>10</v>
      </c>
      <c r="B31" s="128">
        <f t="shared" si="2"/>
        <v>0</v>
      </c>
      <c r="C31" s="135">
        <f t="shared" si="3"/>
        <v>0</v>
      </c>
      <c r="D31" s="280" t="s">
        <v>247</v>
      </c>
      <c r="E31" s="124">
        <f t="shared" si="4"/>
        <v>0</v>
      </c>
      <c r="F31" s="124">
        <f t="shared" si="5"/>
        <v>0</v>
      </c>
      <c r="G31" s="124">
        <f t="shared" si="6"/>
        <v>0</v>
      </c>
      <c r="H31" s="124">
        <f t="shared" si="7"/>
        <v>0</v>
      </c>
      <c r="I31" s="124">
        <f t="shared" si="8"/>
        <v>0</v>
      </c>
      <c r="J31" s="124">
        <f t="shared" si="9"/>
        <v>0</v>
      </c>
      <c r="K31" s="124">
        <f t="shared" si="10"/>
        <v>0</v>
      </c>
      <c r="L31" s="124">
        <f t="shared" si="11"/>
        <v>0</v>
      </c>
      <c r="M31" s="124">
        <f t="shared" si="12"/>
        <v>0</v>
      </c>
      <c r="N31" s="124">
        <f t="shared" si="13"/>
        <v>0</v>
      </c>
      <c r="O31" s="124">
        <f>SUM($C$18*O18)</f>
        <v>0</v>
      </c>
      <c r="P31" s="124">
        <f>SUM($C$18*P18)</f>
        <v>0</v>
      </c>
      <c r="Q31" s="139">
        <f>SUM($C$18*Q18)</f>
        <v>0</v>
      </c>
      <c r="R31" s="73"/>
    </row>
    <row r="32" spans="1:18" s="60" customFormat="1" ht="18" customHeight="1">
      <c r="A32" s="136">
        <v>11</v>
      </c>
      <c r="B32" s="128">
        <f t="shared" si="2"/>
        <v>0</v>
      </c>
      <c r="C32" s="135">
        <f t="shared" si="3"/>
        <v>0</v>
      </c>
      <c r="D32" s="280" t="s">
        <v>247</v>
      </c>
      <c r="E32" s="124">
        <f t="shared" si="4"/>
        <v>0</v>
      </c>
      <c r="F32" s="124">
        <f t="shared" si="5"/>
        <v>0</v>
      </c>
      <c r="G32" s="124">
        <f t="shared" si="6"/>
        <v>0</v>
      </c>
      <c r="H32" s="124">
        <f t="shared" si="7"/>
        <v>0</v>
      </c>
      <c r="I32" s="124">
        <f t="shared" si="8"/>
        <v>0</v>
      </c>
      <c r="J32" s="124">
        <f t="shared" si="9"/>
        <v>0</v>
      </c>
      <c r="K32" s="124">
        <f t="shared" si="10"/>
        <v>0</v>
      </c>
      <c r="L32" s="124">
        <f t="shared" si="11"/>
        <v>0</v>
      </c>
      <c r="M32" s="124">
        <f t="shared" si="12"/>
        <v>0</v>
      </c>
      <c r="N32" s="124">
        <f t="shared" si="13"/>
        <v>0</v>
      </c>
      <c r="O32" s="124">
        <f>SUM($C$19*O19)</f>
        <v>0</v>
      </c>
      <c r="P32" s="124">
        <f>SUM($C$19*P19)</f>
        <v>0</v>
      </c>
      <c r="Q32" s="139">
        <f>SUM($C$19*Q19)</f>
        <v>0</v>
      </c>
      <c r="R32" s="73"/>
    </row>
    <row r="33" spans="1:18" s="60" customFormat="1" ht="18" customHeight="1">
      <c r="A33" s="272">
        <v>12</v>
      </c>
      <c r="B33" s="128">
        <f t="shared" si="2"/>
        <v>0</v>
      </c>
      <c r="C33" s="283">
        <f t="shared" si="3"/>
        <v>0</v>
      </c>
      <c r="D33" s="280" t="s">
        <v>247</v>
      </c>
      <c r="E33" s="275">
        <f t="shared" si="4"/>
        <v>0</v>
      </c>
      <c r="F33" s="275">
        <f t="shared" si="5"/>
        <v>0</v>
      </c>
      <c r="G33" s="275">
        <f t="shared" si="6"/>
        <v>0</v>
      </c>
      <c r="H33" s="275">
        <f t="shared" si="7"/>
        <v>0</v>
      </c>
      <c r="I33" s="275">
        <f t="shared" si="8"/>
        <v>0</v>
      </c>
      <c r="J33" s="275">
        <f t="shared" si="9"/>
        <v>0</v>
      </c>
      <c r="K33" s="275">
        <f t="shared" si="10"/>
        <v>0</v>
      </c>
      <c r="L33" s="275">
        <f t="shared" si="11"/>
        <v>0</v>
      </c>
      <c r="M33" s="275">
        <f t="shared" si="12"/>
        <v>0</v>
      </c>
      <c r="N33" s="275">
        <f t="shared" si="13"/>
        <v>0</v>
      </c>
      <c r="O33" s="124">
        <f>SUM($C$20*O20)</f>
        <v>0</v>
      </c>
      <c r="P33" s="124">
        <f>SUM($C$20*P20)</f>
        <v>0</v>
      </c>
      <c r="Q33" s="139">
        <f>SUM($C$20*Q20)</f>
        <v>0</v>
      </c>
      <c r="R33" s="73"/>
    </row>
    <row r="34" spans="1:18" ht="18" customHeight="1">
      <c r="A34" s="330" t="s">
        <v>53</v>
      </c>
      <c r="B34" s="331"/>
      <c r="C34" s="225"/>
      <c r="D34" s="298" t="s">
        <v>247</v>
      </c>
      <c r="E34" s="225">
        <f>SUM(E22+E23+E24+E25+E26+E27+E28+E29+E30+E31+E32+E33)</f>
        <v>0</v>
      </c>
      <c r="F34" s="225">
        <f t="shared" ref="F34:Q34" si="14">SUM(F22+F23+F24+F25+F26+F27+F28+F29+F30+F31+F32+F33)</f>
        <v>0</v>
      </c>
      <c r="G34" s="225">
        <f t="shared" si="14"/>
        <v>0</v>
      </c>
      <c r="H34" s="225">
        <f t="shared" si="14"/>
        <v>0</v>
      </c>
      <c r="I34" s="225">
        <f t="shared" si="14"/>
        <v>0</v>
      </c>
      <c r="J34" s="225">
        <f t="shared" si="14"/>
        <v>0</v>
      </c>
      <c r="K34" s="225">
        <f t="shared" si="14"/>
        <v>0</v>
      </c>
      <c r="L34" s="225">
        <f t="shared" si="14"/>
        <v>0</v>
      </c>
      <c r="M34" s="225">
        <f t="shared" si="14"/>
        <v>0</v>
      </c>
      <c r="N34" s="225">
        <f t="shared" si="14"/>
        <v>0</v>
      </c>
      <c r="O34" s="225">
        <f>SUM(O22+O23+O24+O25+O26+O27+O28+O29+O30+O31+O32+O33)</f>
        <v>0</v>
      </c>
      <c r="P34" s="225">
        <f t="shared" si="14"/>
        <v>0</v>
      </c>
      <c r="Q34" s="300">
        <f t="shared" si="14"/>
        <v>0</v>
      </c>
      <c r="R34" s="62"/>
    </row>
    <row r="35" spans="1:18" ht="18" customHeight="1">
      <c r="A35" s="287">
        <v>13</v>
      </c>
      <c r="B35" s="288" t="s">
        <v>152</v>
      </c>
      <c r="C35" s="289"/>
      <c r="D35" s="290" t="s">
        <v>247</v>
      </c>
      <c r="E35" s="291"/>
      <c r="F35" s="291"/>
      <c r="G35" s="291"/>
      <c r="H35" s="291"/>
      <c r="I35" s="291"/>
      <c r="J35" s="291"/>
      <c r="K35" s="291"/>
      <c r="L35" s="291"/>
      <c r="M35" s="292">
        <f>SUM(E35:H35)</f>
        <v>0</v>
      </c>
      <c r="N35" s="292">
        <f>SUM(I35:L35)</f>
        <v>0</v>
      </c>
      <c r="O35" s="291"/>
      <c r="P35" s="291"/>
      <c r="Q35" s="293"/>
      <c r="R35" s="62"/>
    </row>
    <row r="36" spans="1:18" ht="18" customHeight="1">
      <c r="A36" s="332" t="s">
        <v>73</v>
      </c>
      <c r="B36" s="333"/>
      <c r="C36" s="225"/>
      <c r="D36" s="298" t="s">
        <v>247</v>
      </c>
      <c r="E36" s="225">
        <f>SUM(E34+E35)</f>
        <v>0</v>
      </c>
      <c r="F36" s="225">
        <f t="shared" ref="F36:Q36" si="15">SUM(F34+F35)</f>
        <v>0</v>
      </c>
      <c r="G36" s="225">
        <f t="shared" si="15"/>
        <v>0</v>
      </c>
      <c r="H36" s="225">
        <f t="shared" si="15"/>
        <v>0</v>
      </c>
      <c r="I36" s="225">
        <f t="shared" si="15"/>
        <v>0</v>
      </c>
      <c r="J36" s="225">
        <f t="shared" si="15"/>
        <v>0</v>
      </c>
      <c r="K36" s="225">
        <f t="shared" si="15"/>
        <v>0</v>
      </c>
      <c r="L36" s="225">
        <f t="shared" si="15"/>
        <v>0</v>
      </c>
      <c r="M36" s="225">
        <f>SUM(M34+M35)</f>
        <v>0</v>
      </c>
      <c r="N36" s="225">
        <f t="shared" si="15"/>
        <v>0</v>
      </c>
      <c r="O36" s="225">
        <f t="shared" si="15"/>
        <v>0</v>
      </c>
      <c r="P36" s="225">
        <f t="shared" si="15"/>
        <v>0</v>
      </c>
      <c r="Q36" s="300">
        <f t="shared" si="15"/>
        <v>0</v>
      </c>
      <c r="R36" s="62"/>
    </row>
    <row r="37" spans="1:18" s="57" customFormat="1" ht="33.75" customHeight="1">
      <c r="A37" s="284">
        <v>14</v>
      </c>
      <c r="B37" s="288" t="s">
        <v>54</v>
      </c>
      <c r="C37" s="289"/>
      <c r="D37" s="280" t="s">
        <v>247</v>
      </c>
      <c r="E37" s="285"/>
      <c r="F37" s="285"/>
      <c r="G37" s="285"/>
      <c r="H37" s="285"/>
      <c r="I37" s="285"/>
      <c r="J37" s="285"/>
      <c r="K37" s="285"/>
      <c r="L37" s="285"/>
      <c r="M37" s="281">
        <f t="shared" ref="M37:M43" si="16">SUM(E37:H37)</f>
        <v>0</v>
      </c>
      <c r="N37" s="281">
        <f t="shared" ref="N37:N43" si="17">SUM(I37:L37)</f>
        <v>0</v>
      </c>
      <c r="O37" s="285"/>
      <c r="P37" s="285"/>
      <c r="Q37" s="286"/>
      <c r="R37" s="61"/>
    </row>
    <row r="38" spans="1:18" s="57" customFormat="1" ht="47.25">
      <c r="A38" s="140">
        <v>15</v>
      </c>
      <c r="B38" s="132" t="s">
        <v>154</v>
      </c>
      <c r="C38" s="133"/>
      <c r="D38" s="280" t="s">
        <v>247</v>
      </c>
      <c r="E38" s="126"/>
      <c r="F38" s="126"/>
      <c r="G38" s="126"/>
      <c r="H38" s="126"/>
      <c r="I38" s="126"/>
      <c r="J38" s="126"/>
      <c r="K38" s="126"/>
      <c r="L38" s="126"/>
      <c r="M38" s="124">
        <f t="shared" si="16"/>
        <v>0</v>
      </c>
      <c r="N38" s="124">
        <f t="shared" si="17"/>
        <v>0</v>
      </c>
      <c r="O38" s="126"/>
      <c r="P38" s="126"/>
      <c r="Q38" s="138"/>
      <c r="R38" s="61"/>
    </row>
    <row r="39" spans="1:18" s="57" customFormat="1" ht="31.5">
      <c r="A39" s="284">
        <v>16</v>
      </c>
      <c r="B39" s="132" t="s">
        <v>244</v>
      </c>
      <c r="C39" s="133"/>
      <c r="D39" s="280" t="s">
        <v>247</v>
      </c>
      <c r="E39" s="126"/>
      <c r="F39" s="126"/>
      <c r="G39" s="126"/>
      <c r="H39" s="126"/>
      <c r="I39" s="126"/>
      <c r="J39" s="126"/>
      <c r="K39" s="126"/>
      <c r="L39" s="126"/>
      <c r="M39" s="124">
        <f t="shared" si="16"/>
        <v>0</v>
      </c>
      <c r="N39" s="124">
        <f t="shared" si="17"/>
        <v>0</v>
      </c>
      <c r="O39" s="126"/>
      <c r="P39" s="126"/>
      <c r="Q39" s="138"/>
      <c r="R39" s="61"/>
    </row>
    <row r="40" spans="1:18" s="57" customFormat="1" ht="24.75" customHeight="1">
      <c r="A40" s="140">
        <v>17</v>
      </c>
      <c r="B40" s="261" t="s">
        <v>208</v>
      </c>
      <c r="C40" s="133"/>
      <c r="D40" s="280" t="s">
        <v>247</v>
      </c>
      <c r="E40" s="126"/>
      <c r="F40" s="126"/>
      <c r="G40" s="126"/>
      <c r="H40" s="126"/>
      <c r="I40" s="126"/>
      <c r="J40" s="126"/>
      <c r="K40" s="126"/>
      <c r="L40" s="126"/>
      <c r="M40" s="124">
        <f t="shared" si="16"/>
        <v>0</v>
      </c>
      <c r="N40" s="124">
        <f t="shared" si="17"/>
        <v>0</v>
      </c>
      <c r="O40" s="126"/>
      <c r="P40" s="126"/>
      <c r="Q40" s="138"/>
      <c r="R40" s="61"/>
    </row>
    <row r="41" spans="1:18" s="57" customFormat="1" ht="31.5">
      <c r="A41" s="284">
        <v>18</v>
      </c>
      <c r="B41" s="132" t="s">
        <v>77</v>
      </c>
      <c r="C41" s="133"/>
      <c r="D41" s="280" t="s">
        <v>247</v>
      </c>
      <c r="E41" s="126"/>
      <c r="F41" s="126"/>
      <c r="G41" s="126"/>
      <c r="H41" s="126"/>
      <c r="I41" s="126"/>
      <c r="J41" s="126"/>
      <c r="K41" s="126"/>
      <c r="L41" s="126"/>
      <c r="M41" s="124">
        <f t="shared" si="16"/>
        <v>0</v>
      </c>
      <c r="N41" s="124">
        <f t="shared" si="17"/>
        <v>0</v>
      </c>
      <c r="O41" s="126"/>
      <c r="P41" s="126"/>
      <c r="Q41" s="138"/>
      <c r="R41" s="61"/>
    </row>
    <row r="42" spans="1:18" s="57" customFormat="1" ht="49.5" customHeight="1">
      <c r="A42" s="140">
        <v>19</v>
      </c>
      <c r="B42" s="132" t="s">
        <v>153</v>
      </c>
      <c r="C42" s="133"/>
      <c r="D42" s="280" t="s">
        <v>247</v>
      </c>
      <c r="E42" s="126"/>
      <c r="F42" s="126"/>
      <c r="G42" s="126"/>
      <c r="H42" s="126"/>
      <c r="I42" s="126"/>
      <c r="J42" s="126"/>
      <c r="K42" s="126"/>
      <c r="L42" s="126"/>
      <c r="M42" s="124">
        <f t="shared" si="16"/>
        <v>0</v>
      </c>
      <c r="N42" s="124">
        <f t="shared" si="17"/>
        <v>0</v>
      </c>
      <c r="O42" s="126"/>
      <c r="P42" s="126"/>
      <c r="Q42" s="138"/>
      <c r="R42" s="61"/>
    </row>
    <row r="43" spans="1:18" s="57" customFormat="1" ht="31.5" customHeight="1">
      <c r="A43" s="284">
        <v>20</v>
      </c>
      <c r="B43" s="132" t="s">
        <v>68</v>
      </c>
      <c r="C43" s="133"/>
      <c r="D43" s="280" t="s">
        <v>247</v>
      </c>
      <c r="E43" s="274"/>
      <c r="F43" s="274"/>
      <c r="G43" s="274"/>
      <c r="H43" s="274"/>
      <c r="I43" s="274"/>
      <c r="J43" s="274"/>
      <c r="K43" s="274"/>
      <c r="L43" s="274"/>
      <c r="M43" s="275">
        <f t="shared" si="16"/>
        <v>0</v>
      </c>
      <c r="N43" s="275">
        <f t="shared" si="17"/>
        <v>0</v>
      </c>
      <c r="O43" s="274"/>
      <c r="P43" s="274"/>
      <c r="Q43" s="276"/>
      <c r="R43" s="61"/>
    </row>
    <row r="44" spans="1:18" s="119" customFormat="1" ht="18" customHeight="1">
      <c r="A44" s="328" t="s">
        <v>55</v>
      </c>
      <c r="B44" s="329"/>
      <c r="C44" s="225"/>
      <c r="D44" s="298" t="s">
        <v>247</v>
      </c>
      <c r="E44" s="225">
        <f>SUM(E36:E43)</f>
        <v>0</v>
      </c>
      <c r="F44" s="225">
        <f t="shared" ref="F44:K44" si="18">SUM(F36:F43)</f>
        <v>0</v>
      </c>
      <c r="G44" s="225">
        <f t="shared" si="18"/>
        <v>0</v>
      </c>
      <c r="H44" s="225">
        <f t="shared" si="18"/>
        <v>0</v>
      </c>
      <c r="I44" s="225">
        <f t="shared" si="18"/>
        <v>0</v>
      </c>
      <c r="J44" s="225">
        <f t="shared" si="18"/>
        <v>0</v>
      </c>
      <c r="K44" s="225">
        <f t="shared" si="18"/>
        <v>0</v>
      </c>
      <c r="L44" s="225">
        <f t="shared" ref="L44:Q44" si="19">SUM(L36:L43)</f>
        <v>0</v>
      </c>
      <c r="M44" s="225">
        <f t="shared" si="19"/>
        <v>0</v>
      </c>
      <c r="N44" s="225">
        <f>SUM(N36:N43)</f>
        <v>0</v>
      </c>
      <c r="O44" s="225">
        <f t="shared" si="19"/>
        <v>0</v>
      </c>
      <c r="P44" s="225">
        <f t="shared" si="19"/>
        <v>0</v>
      </c>
      <c r="Q44" s="300">
        <f t="shared" si="19"/>
        <v>0</v>
      </c>
      <c r="R44" s="118"/>
    </row>
    <row r="45" spans="1:18" s="62" customFormat="1" hidden="1">
      <c r="A45" s="11"/>
      <c r="B45" s="12"/>
      <c r="C45" s="31"/>
      <c r="D45" s="11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spans="1:18" hidden="1"/>
    <row r="47" spans="1:18"/>
    <row r="48" spans="1:18">
      <c r="B48" s="32"/>
    </row>
    <row r="49" spans="5:5"/>
    <row r="50" spans="5:5">
      <c r="E50" s="76"/>
    </row>
    <row r="51" spans="5:5"/>
    <row r="52" spans="5:5"/>
    <row r="53" spans="5:5"/>
    <row r="54" spans="5:5"/>
    <row r="55" spans="5:5"/>
    <row r="56" spans="5:5"/>
    <row r="57" spans="5:5"/>
    <row r="58" spans="5:5"/>
    <row r="59" spans="5:5"/>
    <row r="60" spans="5:5"/>
    <row r="61" spans="5:5"/>
    <row r="62" spans="5:5"/>
    <row r="63" spans="5:5"/>
    <row r="64" spans="5:5"/>
    <row r="65"/>
    <row r="66"/>
    <row r="67"/>
    <row r="68"/>
    <row r="69"/>
    <row r="70"/>
    <row r="71"/>
    <row r="72"/>
    <row r="73"/>
    <row r="74"/>
  </sheetData>
  <sheetProtection password="D8EB" sheet="1"/>
  <mergeCells count="17">
    <mergeCell ref="A5:P5"/>
    <mergeCell ref="A8:P8"/>
    <mergeCell ref="A21:P21"/>
    <mergeCell ref="A1:O1"/>
    <mergeCell ref="P1:Q3"/>
    <mergeCell ref="A2:O3"/>
    <mergeCell ref="A4:Q4"/>
    <mergeCell ref="Q6:Q7"/>
    <mergeCell ref="A44:B44"/>
    <mergeCell ref="A34:B34"/>
    <mergeCell ref="A36:B36"/>
    <mergeCell ref="P6:P7"/>
    <mergeCell ref="N6:N7"/>
    <mergeCell ref="E6:H6"/>
    <mergeCell ref="I6:L6"/>
    <mergeCell ref="M6:M7"/>
    <mergeCell ref="O6:O7"/>
  </mergeCells>
  <phoneticPr fontId="0" type="noConversion"/>
  <dataValidations count="1">
    <dataValidation errorStyle="information" allowBlank="1" showInputMessage="1" showErrorMessage="1" sqref="E22:Q33 E9:Q20 E35:Q44"/>
  </dataValidations>
  <printOptions horizontalCentered="1" verticalCentered="1"/>
  <pageMargins left="0.38" right="0.5" top="0.31" bottom="0.41" header="0.13" footer="0.14000000000000001"/>
  <pageSetup paperSize="9" scale="49" orientation="landscape" r:id="rId1"/>
  <headerFooter alignWithMargins="0"/>
  <colBreaks count="1" manualBreakCount="1">
    <brk id="17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6" enableFormatConditionsCalculation="0">
    <tabColor indexed="21"/>
    <pageSetUpPr autoPageBreaks="0" fitToPage="1"/>
  </sheetPr>
  <dimension ref="B1:IV179"/>
  <sheetViews>
    <sheetView showGridLines="0" showZeros="0" view="pageBreakPreview" zoomScale="60" zoomScaleNormal="75" workbookViewId="0">
      <selection activeCell="F12" sqref="F12 F15:F17"/>
    </sheetView>
  </sheetViews>
  <sheetFormatPr defaultColWidth="8" defaultRowHeight="15" zeroHeight="1"/>
  <cols>
    <col min="1" max="1" width="0.140625" style="1" customWidth="1"/>
    <col min="2" max="2" width="5.7109375" style="13" customWidth="1"/>
    <col min="3" max="3" width="50.5703125" style="1" customWidth="1"/>
    <col min="4" max="4" width="11" style="13" customWidth="1"/>
    <col min="5" max="17" width="17.28515625" style="1" customWidth="1"/>
    <col min="18" max="18" width="7.85546875" style="1" hidden="1" customWidth="1"/>
    <col min="19" max="249" width="8" style="1" hidden="1" customWidth="1"/>
    <col min="250" max="251" width="8" style="1" customWidth="1"/>
    <col min="252" max="255" width="8" style="1" hidden="1" customWidth="1"/>
    <col min="256" max="16384" width="8" style="1"/>
  </cols>
  <sheetData>
    <row r="1" spans="2:256" ht="15.75">
      <c r="B1" s="361" t="s">
        <v>246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45" t="s">
        <v>136</v>
      </c>
      <c r="Q1" s="345"/>
      <c r="R1" s="39"/>
      <c r="IP1" s="55"/>
      <c r="IQ1" s="56"/>
      <c r="IR1" s="56"/>
      <c r="IS1" s="56"/>
      <c r="IT1" s="56"/>
      <c r="IU1" s="56"/>
      <c r="IV1" s="56"/>
    </row>
    <row r="2" spans="2:256">
      <c r="B2" s="348" t="s">
        <v>250</v>
      </c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5"/>
      <c r="Q2" s="345"/>
      <c r="R2" s="39"/>
      <c r="IP2" s="55"/>
      <c r="IQ2" s="56"/>
      <c r="IR2" s="56"/>
      <c r="IS2" s="56"/>
      <c r="IT2" s="56"/>
      <c r="IU2" s="56"/>
      <c r="IV2" s="56"/>
    </row>
    <row r="3" spans="2:256">
      <c r="B3" s="348"/>
      <c r="C3" s="348"/>
      <c r="D3" s="348"/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5"/>
      <c r="Q3" s="345"/>
      <c r="R3" s="39"/>
      <c r="IP3" s="55"/>
      <c r="IQ3" s="56"/>
      <c r="IR3" s="56"/>
      <c r="IS3" s="56"/>
      <c r="IT3" s="56"/>
      <c r="IU3" s="56"/>
      <c r="IV3" s="56"/>
    </row>
    <row r="4" spans="2:256"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9"/>
      <c r="IP4" s="55"/>
      <c r="IQ4" s="56"/>
      <c r="IR4" s="56"/>
      <c r="IS4" s="56"/>
      <c r="IT4" s="56"/>
      <c r="IU4" s="56"/>
      <c r="IV4" s="56"/>
    </row>
    <row r="5" spans="2:256" ht="30" customHeight="1">
      <c r="B5" s="362" t="s">
        <v>27</v>
      </c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9"/>
      <c r="IP5" s="55"/>
      <c r="IQ5" s="56"/>
      <c r="IR5" s="56"/>
      <c r="IS5" s="56"/>
      <c r="IT5" s="56"/>
      <c r="IU5" s="56"/>
      <c r="IV5" s="56"/>
    </row>
    <row r="6" spans="2:256" ht="30" customHeight="1">
      <c r="B6" s="2"/>
      <c r="C6" s="21"/>
      <c r="D6" s="63"/>
      <c r="E6" s="354" t="s">
        <v>28</v>
      </c>
      <c r="F6" s="355"/>
      <c r="G6" s="355"/>
      <c r="H6" s="356"/>
      <c r="I6" s="354" t="s">
        <v>29</v>
      </c>
      <c r="J6" s="355"/>
      <c r="K6" s="355"/>
      <c r="L6" s="356"/>
      <c r="M6" s="357" t="s">
        <v>214</v>
      </c>
      <c r="N6" s="357" t="s">
        <v>215</v>
      </c>
      <c r="O6" s="357" t="s">
        <v>216</v>
      </c>
      <c r="P6" s="357" t="s">
        <v>217</v>
      </c>
      <c r="Q6" s="359" t="s">
        <v>218</v>
      </c>
      <c r="R6" s="39"/>
      <c r="IP6" s="55"/>
      <c r="IQ6" s="56"/>
      <c r="IR6" s="56"/>
      <c r="IS6" s="56"/>
      <c r="IT6" s="56"/>
      <c r="IU6" s="56"/>
      <c r="IV6" s="56"/>
    </row>
    <row r="7" spans="2:256" ht="30" customHeight="1">
      <c r="B7" s="3" t="s">
        <v>213</v>
      </c>
      <c r="C7" s="24" t="s">
        <v>47</v>
      </c>
      <c r="D7" s="26" t="s">
        <v>41</v>
      </c>
      <c r="E7" s="4" t="s">
        <v>60</v>
      </c>
      <c r="F7" s="4" t="s">
        <v>61</v>
      </c>
      <c r="G7" s="4" t="s">
        <v>62</v>
      </c>
      <c r="H7" s="4" t="s">
        <v>63</v>
      </c>
      <c r="I7" s="4" t="s">
        <v>60</v>
      </c>
      <c r="J7" s="4" t="s">
        <v>61</v>
      </c>
      <c r="K7" s="4" t="s">
        <v>62</v>
      </c>
      <c r="L7" s="4" t="s">
        <v>63</v>
      </c>
      <c r="M7" s="358"/>
      <c r="N7" s="358"/>
      <c r="O7" s="358"/>
      <c r="P7" s="358"/>
      <c r="Q7" s="360"/>
      <c r="R7" s="39"/>
      <c r="IP7" s="55"/>
      <c r="IQ7" s="56"/>
      <c r="IR7" s="56"/>
      <c r="IS7" s="56"/>
      <c r="IT7" s="56"/>
      <c r="IU7" s="56"/>
      <c r="IV7" s="56"/>
    </row>
    <row r="8" spans="2:256" ht="33" customHeight="1">
      <c r="B8" s="120">
        <v>1</v>
      </c>
      <c r="C8" s="141" t="s">
        <v>96</v>
      </c>
      <c r="D8" s="129" t="s">
        <v>247</v>
      </c>
      <c r="E8" s="123"/>
      <c r="F8" s="123"/>
      <c r="G8" s="123"/>
      <c r="H8" s="123"/>
      <c r="I8" s="123"/>
      <c r="J8" s="123"/>
      <c r="K8" s="123"/>
      <c r="L8" s="123"/>
      <c r="M8" s="124">
        <f>SUM(E8:H8)</f>
        <v>0</v>
      </c>
      <c r="N8" s="124">
        <f>SUM(I8:L8)</f>
        <v>0</v>
      </c>
      <c r="O8" s="123"/>
      <c r="P8" s="123"/>
      <c r="Q8" s="267"/>
      <c r="R8" s="39"/>
      <c r="IP8" s="55"/>
      <c r="IQ8" s="56"/>
      <c r="IR8" s="56"/>
      <c r="IS8" s="56"/>
      <c r="IT8" s="56"/>
      <c r="IU8" s="56"/>
      <c r="IV8" s="56"/>
    </row>
    <row r="9" spans="2:256" ht="30" customHeight="1">
      <c r="B9" s="120">
        <v>2</v>
      </c>
      <c r="C9" s="141" t="s">
        <v>72</v>
      </c>
      <c r="D9" s="129" t="s">
        <v>247</v>
      </c>
      <c r="E9" s="123"/>
      <c r="F9" s="123"/>
      <c r="G9" s="123"/>
      <c r="H9" s="123"/>
      <c r="I9" s="123"/>
      <c r="J9" s="123"/>
      <c r="K9" s="123"/>
      <c r="L9" s="123"/>
      <c r="M9" s="124">
        <f>SUM(E9:H9)</f>
        <v>0</v>
      </c>
      <c r="N9" s="124">
        <f>SUM(I9:L9)</f>
        <v>0</v>
      </c>
      <c r="O9" s="123"/>
      <c r="P9" s="123"/>
      <c r="Q9" s="267"/>
      <c r="R9" s="39"/>
      <c r="IP9" s="55"/>
      <c r="IQ9" s="56"/>
      <c r="IR9" s="56"/>
      <c r="IS9" s="56"/>
      <c r="IT9" s="56"/>
      <c r="IU9" s="56"/>
      <c r="IV9" s="56"/>
    </row>
    <row r="10" spans="2:256" ht="30" customHeight="1">
      <c r="B10" s="120">
        <v>3</v>
      </c>
      <c r="C10" s="142" t="s">
        <v>97</v>
      </c>
      <c r="D10" s="129" t="s">
        <v>247</v>
      </c>
      <c r="E10" s="123"/>
      <c r="F10" s="123"/>
      <c r="G10" s="123"/>
      <c r="H10" s="123"/>
      <c r="I10" s="123"/>
      <c r="J10" s="123"/>
      <c r="K10" s="123"/>
      <c r="L10" s="123"/>
      <c r="M10" s="124">
        <f>SUM(E10:H10)</f>
        <v>0</v>
      </c>
      <c r="N10" s="124">
        <f>SUM(I10:L10)</f>
        <v>0</v>
      </c>
      <c r="O10" s="123"/>
      <c r="P10" s="123"/>
      <c r="Q10" s="267"/>
      <c r="R10" s="39"/>
      <c r="IP10" s="55"/>
      <c r="IQ10" s="56"/>
      <c r="IR10" s="56"/>
      <c r="IS10" s="56"/>
      <c r="IT10" s="56"/>
      <c r="IU10" s="56"/>
      <c r="IV10" s="56"/>
    </row>
    <row r="11" spans="2:256" s="6" customFormat="1" ht="30" customHeight="1">
      <c r="B11" s="120">
        <v>4</v>
      </c>
      <c r="C11" s="141" t="s">
        <v>98</v>
      </c>
      <c r="D11" s="129" t="s">
        <v>247</v>
      </c>
      <c r="E11" s="123"/>
      <c r="F11" s="123"/>
      <c r="G11" s="123"/>
      <c r="H11" s="123"/>
      <c r="I11" s="123"/>
      <c r="J11" s="123"/>
      <c r="K11" s="123"/>
      <c r="L11" s="123"/>
      <c r="M11" s="124">
        <f>SUM(E11:H11)</f>
        <v>0</v>
      </c>
      <c r="N11" s="124">
        <f>SUM(I11:L11)</f>
        <v>0</v>
      </c>
      <c r="O11" s="123"/>
      <c r="P11" s="123"/>
      <c r="Q11" s="267"/>
      <c r="R11" s="41"/>
      <c r="IP11" s="59"/>
      <c r="IQ11" s="60"/>
      <c r="IR11" s="60"/>
      <c r="IS11" s="60"/>
      <c r="IT11" s="60"/>
      <c r="IU11" s="60"/>
      <c r="IV11" s="60"/>
    </row>
    <row r="12" spans="2:256" ht="30" customHeight="1">
      <c r="B12" s="143">
        <v>5</v>
      </c>
      <c r="C12" s="144" t="s">
        <v>99</v>
      </c>
      <c r="D12" s="306" t="s">
        <v>247</v>
      </c>
      <c r="E12" s="268">
        <f>SUM(E8:E11)</f>
        <v>0</v>
      </c>
      <c r="F12" s="268">
        <f t="shared" ref="F12:L12" si="0">SUM(F8:F11)</f>
        <v>0</v>
      </c>
      <c r="G12" s="268">
        <f t="shared" si="0"/>
        <v>0</v>
      </c>
      <c r="H12" s="268">
        <f t="shared" si="0"/>
        <v>0</v>
      </c>
      <c r="I12" s="268">
        <f t="shared" si="0"/>
        <v>0</v>
      </c>
      <c r="J12" s="268">
        <f t="shared" si="0"/>
        <v>0</v>
      </c>
      <c r="K12" s="268">
        <f t="shared" si="0"/>
        <v>0</v>
      </c>
      <c r="L12" s="268">
        <f t="shared" si="0"/>
        <v>0</v>
      </c>
      <c r="M12" s="268">
        <f>SUM(M8:M11)</f>
        <v>0</v>
      </c>
      <c r="N12" s="268">
        <f>SUM(N8:N11)</f>
        <v>0</v>
      </c>
      <c r="O12" s="268">
        <f>SUM(O8:O11)</f>
        <v>0</v>
      </c>
      <c r="P12" s="268">
        <f>SUM(P8:P11)</f>
        <v>0</v>
      </c>
      <c r="Q12" s="307">
        <f>SUM(Q8:Q11)</f>
        <v>0</v>
      </c>
      <c r="R12" s="39"/>
      <c r="IP12" s="55"/>
      <c r="IQ12" s="56"/>
      <c r="IR12" s="56"/>
      <c r="IS12" s="56"/>
      <c r="IT12" s="56"/>
      <c r="IU12" s="56"/>
      <c r="IV12" s="56"/>
    </row>
    <row r="13" spans="2:256" s="5" customFormat="1" ht="30" customHeight="1">
      <c r="B13" s="120">
        <v>6</v>
      </c>
      <c r="C13" s="128" t="s">
        <v>90</v>
      </c>
      <c r="D13" s="129" t="s">
        <v>247</v>
      </c>
      <c r="E13" s="123"/>
      <c r="F13" s="123"/>
      <c r="G13" s="123"/>
      <c r="H13" s="123"/>
      <c r="I13" s="123"/>
      <c r="J13" s="123"/>
      <c r="K13" s="123"/>
      <c r="L13" s="123"/>
      <c r="M13" s="124">
        <f>SUM(E13:H13)</f>
        <v>0</v>
      </c>
      <c r="N13" s="124">
        <f>SUM(I13:L13)</f>
        <v>0</v>
      </c>
      <c r="O13" s="123"/>
      <c r="P13" s="123"/>
      <c r="Q13" s="267"/>
      <c r="R13" s="40"/>
      <c r="IP13" s="57"/>
      <c r="IQ13" s="58"/>
      <c r="IR13" s="58"/>
      <c r="IS13" s="58"/>
      <c r="IT13" s="58"/>
      <c r="IU13" s="58"/>
      <c r="IV13" s="58"/>
    </row>
    <row r="14" spans="2:256" s="5" customFormat="1" ht="30" customHeight="1">
      <c r="B14" s="120">
        <v>7</v>
      </c>
      <c r="C14" s="145" t="s">
        <v>76</v>
      </c>
      <c r="D14" s="129" t="s">
        <v>247</v>
      </c>
      <c r="E14" s="123"/>
      <c r="F14" s="123"/>
      <c r="G14" s="123"/>
      <c r="H14" s="123"/>
      <c r="I14" s="123"/>
      <c r="J14" s="123"/>
      <c r="K14" s="123"/>
      <c r="L14" s="123"/>
      <c r="M14" s="124">
        <f>SUM(E14:H14)</f>
        <v>0</v>
      </c>
      <c r="N14" s="124">
        <f>SUM(I14:L14)</f>
        <v>0</v>
      </c>
      <c r="O14" s="123"/>
      <c r="P14" s="123"/>
      <c r="Q14" s="267"/>
      <c r="R14" s="40"/>
      <c r="IP14" s="57"/>
      <c r="IQ14" s="58"/>
      <c r="IR14" s="58"/>
      <c r="IS14" s="58"/>
      <c r="IT14" s="58"/>
      <c r="IU14" s="58"/>
      <c r="IV14" s="58"/>
    </row>
    <row r="15" spans="2:256" ht="30" customHeight="1">
      <c r="B15" s="143">
        <v>8</v>
      </c>
      <c r="C15" s="146" t="s">
        <v>1</v>
      </c>
      <c r="D15" s="306" t="s">
        <v>247</v>
      </c>
      <c r="E15" s="268">
        <f>SUM(E13:E14)</f>
        <v>0</v>
      </c>
      <c r="F15" s="268">
        <f t="shared" ref="F15:L15" si="1">SUM(F13:F14)</f>
        <v>0</v>
      </c>
      <c r="G15" s="268">
        <f t="shared" si="1"/>
        <v>0</v>
      </c>
      <c r="H15" s="268">
        <f>SUM(H13:H14)</f>
        <v>0</v>
      </c>
      <c r="I15" s="268">
        <f t="shared" si="1"/>
        <v>0</v>
      </c>
      <c r="J15" s="268">
        <f t="shared" si="1"/>
        <v>0</v>
      </c>
      <c r="K15" s="268">
        <f t="shared" si="1"/>
        <v>0</v>
      </c>
      <c r="L15" s="268">
        <f t="shared" si="1"/>
        <v>0</v>
      </c>
      <c r="M15" s="268">
        <f>SUM(M13:M14)</f>
        <v>0</v>
      </c>
      <c r="N15" s="268">
        <f>SUM(N13:N14)</f>
        <v>0</v>
      </c>
      <c r="O15" s="268">
        <f>SUM(O13:O14)</f>
        <v>0</v>
      </c>
      <c r="P15" s="268">
        <f>SUM(P13:P14)</f>
        <v>0</v>
      </c>
      <c r="Q15" s="307">
        <f>SUM(Q13:Q14)</f>
        <v>0</v>
      </c>
      <c r="R15" s="39"/>
      <c r="IP15" s="55"/>
      <c r="IQ15" s="56"/>
      <c r="IR15" s="56"/>
      <c r="IS15" s="56"/>
      <c r="IT15" s="56"/>
      <c r="IU15" s="56"/>
      <c r="IV15" s="56"/>
    </row>
    <row r="16" spans="2:256" ht="30" customHeight="1">
      <c r="B16" s="130">
        <v>9</v>
      </c>
      <c r="C16" s="131" t="s">
        <v>242</v>
      </c>
      <c r="D16" s="129" t="s">
        <v>247</v>
      </c>
      <c r="E16" s="123"/>
      <c r="F16" s="123"/>
      <c r="G16" s="123"/>
      <c r="H16" s="123"/>
      <c r="I16" s="123"/>
      <c r="J16" s="123"/>
      <c r="K16" s="123"/>
      <c r="L16" s="123"/>
      <c r="M16" s="124">
        <f>SUM(E16:H16)</f>
        <v>0</v>
      </c>
      <c r="N16" s="124">
        <f>SUM(I16:L16)</f>
        <v>0</v>
      </c>
      <c r="O16" s="123"/>
      <c r="P16" s="123"/>
      <c r="Q16" s="267"/>
      <c r="R16" s="39"/>
      <c r="IP16" s="55"/>
      <c r="IQ16" s="56"/>
      <c r="IR16" s="56"/>
      <c r="IS16" s="56"/>
      <c r="IT16" s="56"/>
      <c r="IU16" s="56"/>
      <c r="IV16" s="56"/>
    </row>
    <row r="17" spans="2:256" ht="30" customHeight="1">
      <c r="B17" s="130">
        <v>10</v>
      </c>
      <c r="C17" s="131" t="s">
        <v>66</v>
      </c>
      <c r="D17" s="129" t="s">
        <v>247</v>
      </c>
      <c r="E17" s="123"/>
      <c r="F17" s="123"/>
      <c r="G17" s="123"/>
      <c r="H17" s="123"/>
      <c r="I17" s="123"/>
      <c r="J17" s="123"/>
      <c r="K17" s="123"/>
      <c r="L17" s="123"/>
      <c r="M17" s="124">
        <f>SUM(E17:H17)</f>
        <v>0</v>
      </c>
      <c r="N17" s="124">
        <f>SUM(I17:L17)</f>
        <v>0</v>
      </c>
      <c r="O17" s="123"/>
      <c r="P17" s="123"/>
      <c r="Q17" s="267"/>
      <c r="R17" s="39"/>
      <c r="IP17" s="55"/>
      <c r="IQ17" s="56"/>
      <c r="IR17" s="56"/>
      <c r="IS17" s="56"/>
      <c r="IT17" s="56"/>
      <c r="IU17" s="56"/>
      <c r="IV17" s="56"/>
    </row>
    <row r="18" spans="2:256" ht="30" customHeight="1">
      <c r="B18" s="147">
        <v>11</v>
      </c>
      <c r="C18" s="148" t="s">
        <v>2</v>
      </c>
      <c r="D18" s="303" t="s">
        <v>247</v>
      </c>
      <c r="E18" s="304">
        <f>SUM(E12+E15+E17+E16)</f>
        <v>0</v>
      </c>
      <c r="F18" s="304">
        <f t="shared" ref="F18:L18" si="2">SUM(F12+F15+F17+F16)</f>
        <v>0</v>
      </c>
      <c r="G18" s="304">
        <f t="shared" si="2"/>
        <v>0</v>
      </c>
      <c r="H18" s="304">
        <f t="shared" si="2"/>
        <v>0</v>
      </c>
      <c r="I18" s="304">
        <f t="shared" si="2"/>
        <v>0</v>
      </c>
      <c r="J18" s="304">
        <f t="shared" si="2"/>
        <v>0</v>
      </c>
      <c r="K18" s="304">
        <f t="shared" si="2"/>
        <v>0</v>
      </c>
      <c r="L18" s="304">
        <f t="shared" si="2"/>
        <v>0</v>
      </c>
      <c r="M18" s="304">
        <f>SUM(M12+M15+M17+M16)</f>
        <v>0</v>
      </c>
      <c r="N18" s="304">
        <f>SUM(N12+N15+N17+N16)</f>
        <v>0</v>
      </c>
      <c r="O18" s="304">
        <f>SUM(O12+O15+O17+O16)</f>
        <v>0</v>
      </c>
      <c r="P18" s="304">
        <f>SUM(P12+P15+P17+P16)</f>
        <v>0</v>
      </c>
      <c r="Q18" s="305">
        <f>SUM(Q12+Q15+Q17+Q16)</f>
        <v>0</v>
      </c>
      <c r="R18" s="39"/>
      <c r="IP18" s="55"/>
      <c r="IQ18" s="56"/>
      <c r="IR18" s="56"/>
      <c r="IS18" s="56"/>
      <c r="IT18" s="56"/>
      <c r="IU18" s="56"/>
      <c r="IV18" s="56"/>
    </row>
    <row r="19" spans="2:256" s="12" customFormat="1" ht="3.75" customHeight="1">
      <c r="B19" s="11"/>
      <c r="D19" s="11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IP19" s="62"/>
      <c r="IQ19" s="56"/>
      <c r="IR19" s="56"/>
      <c r="IS19" s="56"/>
      <c r="IT19" s="56"/>
      <c r="IU19" s="56"/>
      <c r="IV19" s="56"/>
    </row>
    <row r="20" spans="2:256">
      <c r="IP20" s="55"/>
      <c r="IQ20" s="56"/>
      <c r="IR20" s="56"/>
      <c r="IS20" s="56"/>
      <c r="IT20" s="56"/>
      <c r="IU20" s="56"/>
      <c r="IV20" s="56"/>
    </row>
    <row r="21" spans="2:256">
      <c r="E21" s="76"/>
      <c r="IP21" s="55"/>
      <c r="IQ21" s="56"/>
      <c r="IR21" s="56"/>
      <c r="IS21" s="56"/>
      <c r="IT21" s="56"/>
      <c r="IU21" s="56"/>
      <c r="IV21" s="56"/>
    </row>
    <row r="22" spans="2:256">
      <c r="IP22" s="55"/>
      <c r="IQ22" s="56"/>
      <c r="IR22" s="56"/>
      <c r="IS22" s="56"/>
      <c r="IT22" s="56"/>
      <c r="IU22" s="56"/>
      <c r="IV22" s="56"/>
    </row>
    <row r="23" spans="2:256">
      <c r="IP23" s="55"/>
      <c r="IQ23" s="56"/>
      <c r="IR23" s="56"/>
      <c r="IS23" s="56"/>
      <c r="IT23" s="56"/>
      <c r="IU23" s="56"/>
      <c r="IV23" s="56"/>
    </row>
    <row r="24" spans="2:256">
      <c r="IP24" s="55"/>
      <c r="IQ24" s="56"/>
      <c r="IR24" s="56"/>
      <c r="IS24" s="56"/>
      <c r="IT24" s="56"/>
      <c r="IU24" s="56"/>
      <c r="IV24" s="56"/>
    </row>
    <row r="25" spans="2:256">
      <c r="IP25" s="55"/>
      <c r="IQ25" s="56"/>
      <c r="IR25" s="56"/>
      <c r="IS25" s="56"/>
      <c r="IT25" s="56"/>
      <c r="IU25" s="56"/>
      <c r="IV25" s="56"/>
    </row>
    <row r="26" spans="2:256">
      <c r="IP26" s="55"/>
      <c r="IQ26" s="56"/>
      <c r="IR26" s="56"/>
      <c r="IS26" s="56"/>
      <c r="IT26" s="56"/>
      <c r="IU26" s="56"/>
      <c r="IV26" s="56"/>
    </row>
    <row r="27" spans="2:256">
      <c r="IP27" s="55"/>
      <c r="IQ27" s="56"/>
      <c r="IR27" s="56"/>
      <c r="IS27" s="56"/>
      <c r="IT27" s="56"/>
      <c r="IU27" s="56"/>
      <c r="IV27" s="56"/>
    </row>
    <row r="28" spans="2:256">
      <c r="IP28" s="55"/>
      <c r="IQ28" s="56"/>
      <c r="IR28" s="56"/>
      <c r="IS28" s="56"/>
      <c r="IT28" s="56"/>
      <c r="IU28" s="56"/>
      <c r="IV28" s="56"/>
    </row>
    <row r="29" spans="2:256">
      <c r="IP29" s="55"/>
      <c r="IQ29" s="56"/>
      <c r="IR29" s="56"/>
      <c r="IS29" s="56"/>
      <c r="IT29" s="56"/>
      <c r="IU29" s="56"/>
      <c r="IV29" s="56"/>
    </row>
    <row r="30" spans="2:256">
      <c r="IP30" s="55"/>
      <c r="IQ30" s="56"/>
      <c r="IR30" s="56"/>
      <c r="IS30" s="56"/>
      <c r="IT30" s="56"/>
      <c r="IU30" s="56"/>
      <c r="IV30" s="56"/>
    </row>
    <row r="31" spans="2:256">
      <c r="IP31" s="55"/>
      <c r="IQ31" s="56"/>
      <c r="IR31" s="56"/>
      <c r="IS31" s="56"/>
      <c r="IT31" s="56"/>
      <c r="IU31" s="56"/>
      <c r="IV31" s="56"/>
    </row>
    <row r="32" spans="2:256">
      <c r="IP32" s="55"/>
      <c r="IQ32" s="56"/>
      <c r="IR32" s="56"/>
      <c r="IS32" s="56"/>
      <c r="IT32" s="56"/>
      <c r="IU32" s="56"/>
      <c r="IV32" s="56"/>
    </row>
    <row r="33" spans="250:256">
      <c r="IP33" s="55"/>
      <c r="IQ33" s="56"/>
      <c r="IR33" s="56"/>
      <c r="IS33" s="56"/>
      <c r="IT33" s="56"/>
      <c r="IU33" s="56"/>
      <c r="IV33" s="56"/>
    </row>
    <row r="34" spans="250:256">
      <c r="IP34" s="55"/>
      <c r="IQ34" s="56"/>
      <c r="IR34" s="56"/>
      <c r="IS34" s="56"/>
      <c r="IT34" s="56"/>
      <c r="IU34" s="56"/>
      <c r="IV34" s="56"/>
    </row>
    <row r="35" spans="250:256">
      <c r="IP35" s="55"/>
      <c r="IQ35" s="56"/>
      <c r="IR35" s="56"/>
      <c r="IS35" s="56"/>
      <c r="IT35" s="56"/>
      <c r="IU35" s="56"/>
      <c r="IV35" s="56"/>
    </row>
    <row r="36" spans="250:256">
      <c r="IP36" s="55"/>
      <c r="IQ36" s="56"/>
      <c r="IR36" s="56"/>
      <c r="IS36" s="56"/>
      <c r="IT36" s="56"/>
      <c r="IU36" s="56"/>
      <c r="IV36" s="56"/>
    </row>
    <row r="37" spans="250:256">
      <c r="IP37" s="55"/>
      <c r="IQ37" s="56"/>
      <c r="IR37" s="56"/>
      <c r="IS37" s="56"/>
      <c r="IT37" s="56"/>
      <c r="IU37" s="56"/>
      <c r="IV37" s="56"/>
    </row>
    <row r="38" spans="250:256">
      <c r="IP38" s="55"/>
      <c r="IQ38" s="56"/>
      <c r="IR38" s="56"/>
      <c r="IS38" s="56"/>
      <c r="IT38" s="56"/>
      <c r="IU38" s="56"/>
      <c r="IV38" s="56"/>
    </row>
    <row r="39" spans="250:256">
      <c r="IP39" s="55"/>
      <c r="IQ39" s="56"/>
      <c r="IR39" s="56"/>
      <c r="IS39" s="56"/>
      <c r="IT39" s="56"/>
      <c r="IU39" s="56"/>
      <c r="IV39" s="56"/>
    </row>
    <row r="40" spans="250:256">
      <c r="IP40" s="55"/>
      <c r="IQ40" s="56"/>
      <c r="IR40" s="56"/>
      <c r="IS40" s="56"/>
      <c r="IT40" s="56"/>
      <c r="IU40" s="56"/>
      <c r="IV40" s="56"/>
    </row>
    <row r="41" spans="250:256">
      <c r="IP41" s="55"/>
      <c r="IQ41" s="56"/>
      <c r="IR41" s="56"/>
      <c r="IS41" s="56"/>
      <c r="IT41" s="56"/>
      <c r="IU41" s="56"/>
      <c r="IV41" s="56"/>
    </row>
    <row r="42" spans="250:256">
      <c r="IP42" s="55"/>
      <c r="IQ42" s="56"/>
      <c r="IR42" s="56"/>
      <c r="IS42" s="56"/>
      <c r="IT42" s="56"/>
      <c r="IU42" s="56"/>
      <c r="IV42" s="56"/>
    </row>
    <row r="43" spans="250:256">
      <c r="IP43" s="55"/>
      <c r="IQ43" s="56"/>
      <c r="IR43" s="56"/>
      <c r="IS43" s="56"/>
      <c r="IT43" s="56"/>
      <c r="IU43" s="56"/>
      <c r="IV43" s="56"/>
    </row>
    <row r="44" spans="250:256">
      <c r="IP44" s="55"/>
      <c r="IQ44" s="56"/>
      <c r="IR44" s="56"/>
      <c r="IS44" s="56"/>
      <c r="IT44" s="56"/>
      <c r="IU44" s="56"/>
      <c r="IV44" s="56"/>
    </row>
    <row r="45" spans="250:256">
      <c r="IP45" s="55"/>
      <c r="IQ45" s="56"/>
      <c r="IR45" s="56"/>
      <c r="IS45" s="56"/>
      <c r="IT45" s="56"/>
      <c r="IU45" s="56"/>
      <c r="IV45" s="56"/>
    </row>
    <row r="46" spans="250:256">
      <c r="IP46" s="55"/>
      <c r="IQ46" s="56"/>
      <c r="IR46" s="56"/>
      <c r="IS46" s="56"/>
      <c r="IT46" s="56"/>
      <c r="IU46" s="56"/>
      <c r="IV46" s="56"/>
    </row>
    <row r="47" spans="250:256">
      <c r="IP47" s="55"/>
      <c r="IQ47" s="56"/>
      <c r="IR47" s="56"/>
      <c r="IS47" s="56"/>
      <c r="IT47" s="56"/>
      <c r="IU47" s="56"/>
      <c r="IV47" s="56"/>
    </row>
    <row r="48" spans="250:256">
      <c r="IP48" s="55"/>
      <c r="IQ48" s="56"/>
      <c r="IR48" s="56"/>
      <c r="IS48" s="56"/>
      <c r="IT48" s="56"/>
      <c r="IU48" s="56"/>
      <c r="IV48" s="56"/>
    </row>
    <row r="49" spans="250:256">
      <c r="IP49" s="55"/>
      <c r="IQ49" s="56"/>
      <c r="IR49" s="56"/>
      <c r="IS49" s="56"/>
      <c r="IT49" s="56"/>
      <c r="IU49" s="56"/>
      <c r="IV49" s="56"/>
    </row>
    <row r="50" spans="250:256">
      <c r="IP50" s="55"/>
      <c r="IQ50" s="56"/>
      <c r="IR50" s="56"/>
      <c r="IS50" s="56"/>
      <c r="IT50" s="56"/>
      <c r="IU50" s="56"/>
      <c r="IV50" s="56"/>
    </row>
    <row r="51" spans="250:256">
      <c r="IP51" s="55"/>
      <c r="IQ51" s="56"/>
      <c r="IR51" s="56"/>
      <c r="IS51" s="56"/>
      <c r="IT51" s="56"/>
      <c r="IU51" s="56"/>
      <c r="IV51" s="56"/>
    </row>
    <row r="52" spans="250:256">
      <c r="IP52" s="55"/>
      <c r="IQ52" s="56"/>
      <c r="IR52" s="56"/>
      <c r="IS52" s="56"/>
      <c r="IT52" s="56"/>
      <c r="IU52" s="56"/>
      <c r="IV52" s="56"/>
    </row>
    <row r="53" spans="250:256">
      <c r="IP53" s="55"/>
      <c r="IQ53" s="56"/>
      <c r="IR53" s="56"/>
      <c r="IS53" s="56"/>
      <c r="IT53" s="56"/>
      <c r="IU53" s="56"/>
      <c r="IV53" s="56"/>
    </row>
    <row r="54" spans="250:256">
      <c r="IP54" s="55"/>
      <c r="IQ54" s="56"/>
      <c r="IR54" s="56"/>
      <c r="IS54" s="56"/>
      <c r="IT54" s="56"/>
      <c r="IU54" s="56"/>
      <c r="IV54" s="56"/>
    </row>
    <row r="55" spans="250:256">
      <c r="IP55" s="55"/>
      <c r="IQ55" s="56"/>
      <c r="IR55" s="56"/>
      <c r="IS55" s="56"/>
      <c r="IT55" s="56"/>
      <c r="IU55" s="56"/>
      <c r="IV55" s="56"/>
    </row>
    <row r="56" spans="250:256">
      <c r="IP56" s="55"/>
      <c r="IQ56" s="56"/>
      <c r="IR56" s="56"/>
      <c r="IS56" s="56"/>
      <c r="IT56" s="56"/>
      <c r="IU56" s="56"/>
      <c r="IV56" s="56"/>
    </row>
    <row r="57" spans="250:256">
      <c r="IP57" s="55"/>
      <c r="IQ57" s="56"/>
      <c r="IR57" s="56"/>
      <c r="IS57" s="56"/>
      <c r="IT57" s="56"/>
      <c r="IU57" s="56"/>
      <c r="IV57" s="56"/>
    </row>
    <row r="58" spans="250:256">
      <c r="IP58" s="55"/>
      <c r="IQ58" s="56"/>
      <c r="IR58" s="56"/>
      <c r="IS58" s="56"/>
      <c r="IT58" s="56"/>
      <c r="IU58" s="56"/>
      <c r="IV58" s="56"/>
    </row>
    <row r="59" spans="250:256">
      <c r="IP59" s="55"/>
      <c r="IQ59" s="56"/>
      <c r="IR59" s="56"/>
      <c r="IS59" s="56"/>
      <c r="IT59" s="56"/>
      <c r="IU59" s="56"/>
      <c r="IV59" s="56"/>
    </row>
    <row r="60" spans="250:256">
      <c r="IP60" s="55"/>
      <c r="IQ60" s="56"/>
      <c r="IR60" s="56"/>
      <c r="IS60" s="56"/>
      <c r="IT60" s="56"/>
      <c r="IU60" s="56"/>
      <c r="IV60" s="56"/>
    </row>
    <row r="61" spans="250:256">
      <c r="IP61" s="55"/>
      <c r="IQ61" s="56"/>
      <c r="IR61" s="56"/>
      <c r="IS61" s="56"/>
      <c r="IT61" s="56"/>
      <c r="IU61" s="56"/>
      <c r="IV61" s="56"/>
    </row>
    <row r="62" spans="250:256">
      <c r="IP62" s="55"/>
      <c r="IQ62" s="56"/>
      <c r="IR62" s="56"/>
      <c r="IS62" s="56"/>
      <c r="IT62" s="56"/>
      <c r="IU62" s="56"/>
      <c r="IV62" s="56"/>
    </row>
    <row r="63" spans="250:256">
      <c r="IP63" s="55"/>
      <c r="IQ63" s="56"/>
      <c r="IR63" s="56"/>
      <c r="IS63" s="56"/>
      <c r="IT63" s="56"/>
      <c r="IU63" s="56"/>
      <c r="IV63" s="56"/>
    </row>
    <row r="64" spans="250:256">
      <c r="IP64" s="55"/>
      <c r="IQ64" s="56"/>
      <c r="IR64" s="56"/>
      <c r="IS64" s="56"/>
      <c r="IT64" s="56"/>
      <c r="IU64" s="56"/>
      <c r="IV64" s="56"/>
    </row>
    <row r="65" spans="250:256">
      <c r="IP65" s="55"/>
      <c r="IQ65" s="56"/>
      <c r="IR65" s="56"/>
      <c r="IS65" s="56"/>
      <c r="IT65" s="56"/>
      <c r="IU65" s="56"/>
      <c r="IV65" s="56"/>
    </row>
    <row r="66" spans="250:256">
      <c r="IP66" s="55"/>
      <c r="IQ66" s="56"/>
      <c r="IR66" s="56"/>
      <c r="IS66" s="56"/>
      <c r="IT66" s="56"/>
      <c r="IU66" s="56"/>
      <c r="IV66" s="56"/>
    </row>
    <row r="67" spans="250:256">
      <c r="IP67" s="55"/>
      <c r="IQ67" s="56"/>
      <c r="IR67" s="56"/>
      <c r="IS67" s="56"/>
      <c r="IT67" s="56"/>
      <c r="IU67" s="56"/>
      <c r="IV67" s="56"/>
    </row>
    <row r="68" spans="250:256">
      <c r="IP68" s="55"/>
      <c r="IQ68" s="56"/>
      <c r="IR68" s="56"/>
      <c r="IS68" s="56"/>
      <c r="IT68" s="56"/>
      <c r="IU68" s="56"/>
      <c r="IV68" s="56"/>
    </row>
    <row r="69" spans="250:256">
      <c r="IP69" s="55"/>
      <c r="IQ69" s="56"/>
      <c r="IR69" s="56"/>
      <c r="IS69" s="56"/>
      <c r="IT69" s="56"/>
      <c r="IU69" s="56"/>
      <c r="IV69" s="56"/>
    </row>
    <row r="70" spans="250:256">
      <c r="IP70" s="55"/>
      <c r="IQ70" s="56"/>
      <c r="IR70" s="56"/>
      <c r="IS70" s="56"/>
      <c r="IT70" s="56"/>
      <c r="IU70" s="56"/>
      <c r="IV70" s="56"/>
    </row>
    <row r="71" spans="250:256">
      <c r="IP71" s="55"/>
      <c r="IQ71" s="56"/>
      <c r="IR71" s="56"/>
      <c r="IS71" s="56"/>
      <c r="IT71" s="56"/>
      <c r="IU71" s="56"/>
      <c r="IV71" s="56"/>
    </row>
    <row r="72" spans="250:256">
      <c r="IP72" s="55"/>
      <c r="IQ72" s="56"/>
      <c r="IR72" s="56"/>
      <c r="IS72" s="56"/>
      <c r="IT72" s="56"/>
      <c r="IU72" s="56"/>
      <c r="IV72" s="56"/>
    </row>
    <row r="73" spans="250:256">
      <c r="IP73" s="55"/>
      <c r="IQ73" s="56"/>
      <c r="IR73" s="56"/>
      <c r="IS73" s="56"/>
      <c r="IT73" s="56"/>
      <c r="IU73" s="56"/>
      <c r="IV73" s="56"/>
    </row>
    <row r="74" spans="250:256">
      <c r="IP74" s="55"/>
      <c r="IQ74" s="56"/>
      <c r="IR74" s="56"/>
      <c r="IS74" s="56"/>
      <c r="IT74" s="56"/>
      <c r="IU74" s="56"/>
      <c r="IV74" s="56"/>
    </row>
    <row r="75" spans="250:256">
      <c r="IP75" s="55"/>
      <c r="IQ75" s="56"/>
      <c r="IR75" s="56"/>
      <c r="IS75" s="56"/>
      <c r="IT75" s="56"/>
      <c r="IU75" s="56"/>
      <c r="IV75" s="56"/>
    </row>
    <row r="76" spans="250:256">
      <c r="IP76" s="55"/>
      <c r="IQ76" s="56"/>
      <c r="IR76" s="56"/>
      <c r="IS76" s="56"/>
      <c r="IT76" s="56"/>
      <c r="IU76" s="56"/>
      <c r="IV76" s="56"/>
    </row>
    <row r="77" spans="250:256">
      <c r="IP77" s="55"/>
      <c r="IQ77" s="56"/>
      <c r="IR77" s="56"/>
      <c r="IS77" s="56"/>
      <c r="IT77" s="56"/>
      <c r="IU77" s="56"/>
      <c r="IV77" s="56"/>
    </row>
    <row r="78" spans="250:256">
      <c r="IP78" s="55"/>
      <c r="IQ78" s="56"/>
      <c r="IR78" s="56"/>
      <c r="IS78" s="56"/>
      <c r="IT78" s="56"/>
      <c r="IU78" s="56"/>
      <c r="IV78" s="56"/>
    </row>
    <row r="79" spans="250:256">
      <c r="IP79" s="55"/>
      <c r="IQ79" s="56"/>
      <c r="IR79" s="56"/>
      <c r="IS79" s="56"/>
      <c r="IT79" s="56"/>
      <c r="IU79" s="56"/>
      <c r="IV79" s="56"/>
    </row>
    <row r="80" spans="250:256">
      <c r="IP80" s="55"/>
      <c r="IQ80" s="56"/>
      <c r="IR80" s="56"/>
      <c r="IS80" s="56"/>
      <c r="IT80" s="56"/>
      <c r="IU80" s="56"/>
      <c r="IV80" s="56"/>
    </row>
    <row r="81" spans="250:256">
      <c r="IP81" s="55"/>
      <c r="IQ81" s="56"/>
      <c r="IR81" s="56"/>
      <c r="IS81" s="56"/>
      <c r="IT81" s="56"/>
      <c r="IU81" s="56"/>
      <c r="IV81" s="56"/>
    </row>
    <row r="82" spans="250:256">
      <c r="IP82" s="55"/>
      <c r="IQ82" s="56"/>
      <c r="IR82" s="56"/>
      <c r="IS82" s="56"/>
      <c r="IT82" s="56"/>
      <c r="IU82" s="56"/>
      <c r="IV82" s="56"/>
    </row>
    <row r="83" spans="250:256">
      <c r="IP83" s="55"/>
      <c r="IQ83" s="56"/>
      <c r="IR83" s="56"/>
      <c r="IS83" s="56"/>
      <c r="IT83" s="56"/>
      <c r="IU83" s="56"/>
      <c r="IV83" s="56"/>
    </row>
    <row r="84" spans="250:256">
      <c r="IP84" s="55"/>
      <c r="IQ84" s="56"/>
      <c r="IR84" s="56"/>
      <c r="IS84" s="56"/>
      <c r="IT84" s="56"/>
      <c r="IU84" s="56"/>
      <c r="IV84" s="56"/>
    </row>
    <row r="85" spans="250:256">
      <c r="IP85" s="55"/>
      <c r="IQ85" s="56"/>
      <c r="IR85" s="56"/>
      <c r="IS85" s="56"/>
      <c r="IT85" s="56"/>
      <c r="IU85" s="56"/>
      <c r="IV85" s="56"/>
    </row>
    <row r="86" spans="250:256">
      <c r="IP86" s="55"/>
      <c r="IQ86" s="56"/>
      <c r="IR86" s="56"/>
      <c r="IS86" s="56"/>
      <c r="IT86" s="56"/>
      <c r="IU86" s="56"/>
      <c r="IV86" s="56"/>
    </row>
    <row r="87" spans="250:256">
      <c r="IP87" s="55"/>
      <c r="IQ87" s="56"/>
      <c r="IR87" s="56"/>
      <c r="IS87" s="56"/>
      <c r="IT87" s="56"/>
      <c r="IU87" s="56"/>
      <c r="IV87" s="56"/>
    </row>
    <row r="88" spans="250:256">
      <c r="IP88" s="55"/>
      <c r="IQ88" s="56"/>
      <c r="IR88" s="56"/>
      <c r="IS88" s="56"/>
      <c r="IT88" s="56"/>
      <c r="IU88" s="56"/>
      <c r="IV88" s="56"/>
    </row>
    <row r="89" spans="250:256">
      <c r="IP89" s="55"/>
      <c r="IQ89" s="56"/>
      <c r="IR89" s="56"/>
      <c r="IS89" s="56"/>
      <c r="IT89" s="56"/>
      <c r="IU89" s="56"/>
      <c r="IV89" s="56"/>
    </row>
    <row r="90" spans="250:256">
      <c r="IP90" s="55"/>
      <c r="IQ90" s="56"/>
      <c r="IR90" s="56"/>
      <c r="IS90" s="56"/>
      <c r="IT90" s="56"/>
      <c r="IU90" s="56"/>
      <c r="IV90" s="56"/>
    </row>
    <row r="91" spans="250:256">
      <c r="IP91" s="55"/>
      <c r="IQ91" s="56"/>
      <c r="IR91" s="56"/>
      <c r="IS91" s="56"/>
      <c r="IT91" s="56"/>
      <c r="IU91" s="56"/>
      <c r="IV91" s="56"/>
    </row>
    <row r="92" spans="250:256">
      <c r="IP92" s="55"/>
      <c r="IQ92" s="56"/>
      <c r="IR92" s="56"/>
      <c r="IS92" s="56"/>
      <c r="IT92" s="56"/>
      <c r="IU92" s="56"/>
      <c r="IV92" s="56"/>
    </row>
    <row r="93" spans="250:256">
      <c r="IP93" s="55"/>
      <c r="IQ93" s="56"/>
      <c r="IR93" s="56"/>
      <c r="IS93" s="56"/>
      <c r="IT93" s="56"/>
      <c r="IU93" s="56"/>
      <c r="IV93" s="56"/>
    </row>
    <row r="94" spans="250:256">
      <c r="IP94" s="55"/>
      <c r="IQ94" s="56"/>
      <c r="IR94" s="56"/>
      <c r="IS94" s="56"/>
      <c r="IT94" s="56"/>
      <c r="IU94" s="56"/>
      <c r="IV94" s="56"/>
    </row>
    <row r="95" spans="250:256">
      <c r="IP95" s="55"/>
      <c r="IQ95" s="56"/>
      <c r="IR95" s="56"/>
      <c r="IS95" s="56"/>
      <c r="IT95" s="56"/>
      <c r="IU95" s="56"/>
      <c r="IV95" s="56"/>
    </row>
    <row r="96" spans="250:256">
      <c r="IP96" s="55"/>
      <c r="IQ96" s="56"/>
      <c r="IR96" s="56"/>
      <c r="IS96" s="56"/>
      <c r="IT96" s="56"/>
      <c r="IU96" s="56"/>
      <c r="IV96" s="56"/>
    </row>
    <row r="97" spans="250:256">
      <c r="IP97" s="55"/>
      <c r="IQ97" s="56"/>
      <c r="IR97" s="56"/>
      <c r="IS97" s="56"/>
      <c r="IT97" s="56"/>
      <c r="IU97" s="56"/>
      <c r="IV97" s="56"/>
    </row>
    <row r="98" spans="250:256">
      <c r="IP98" s="55"/>
      <c r="IQ98" s="56"/>
      <c r="IR98" s="56"/>
      <c r="IS98" s="56"/>
      <c r="IT98" s="56"/>
      <c r="IU98" s="56"/>
      <c r="IV98" s="56"/>
    </row>
    <row r="99" spans="250:256">
      <c r="IP99" s="55"/>
      <c r="IQ99" s="56"/>
      <c r="IR99" s="56"/>
      <c r="IS99" s="56"/>
      <c r="IT99" s="56"/>
      <c r="IU99" s="56"/>
      <c r="IV99" s="56"/>
    </row>
    <row r="100" spans="250:256">
      <c r="IP100" s="55"/>
      <c r="IQ100" s="56"/>
      <c r="IR100" s="56"/>
      <c r="IS100" s="56"/>
      <c r="IT100" s="56"/>
      <c r="IU100" s="56"/>
      <c r="IV100" s="56"/>
    </row>
    <row r="101" spans="250:256">
      <c r="IP101" s="55"/>
      <c r="IQ101" s="56"/>
      <c r="IR101" s="56"/>
      <c r="IS101" s="56"/>
      <c r="IT101" s="56"/>
      <c r="IU101" s="56"/>
      <c r="IV101" s="56"/>
    </row>
    <row r="102" spans="250:256">
      <c r="IP102" s="55"/>
      <c r="IQ102" s="56"/>
      <c r="IR102" s="56"/>
      <c r="IS102" s="56"/>
      <c r="IT102" s="56"/>
      <c r="IU102" s="56"/>
      <c r="IV102" s="56"/>
    </row>
    <row r="103" spans="250:256">
      <c r="IP103" s="55"/>
      <c r="IQ103" s="56"/>
      <c r="IR103" s="56"/>
      <c r="IS103" s="56"/>
      <c r="IT103" s="56"/>
      <c r="IU103" s="56"/>
      <c r="IV103" s="56"/>
    </row>
    <row r="104" spans="250:256">
      <c r="IP104" s="55"/>
      <c r="IQ104" s="56"/>
      <c r="IR104" s="56"/>
      <c r="IS104" s="56"/>
      <c r="IT104" s="56"/>
      <c r="IU104" s="56"/>
      <c r="IV104" s="56"/>
    </row>
    <row r="105" spans="250:256">
      <c r="IP105" s="55"/>
      <c r="IQ105" s="56"/>
      <c r="IR105" s="56"/>
      <c r="IS105" s="56"/>
      <c r="IT105" s="56"/>
      <c r="IU105" s="56"/>
      <c r="IV105" s="56"/>
    </row>
    <row r="106" spans="250:256">
      <c r="IP106" s="55"/>
      <c r="IQ106" s="56"/>
      <c r="IR106" s="56"/>
      <c r="IS106" s="56"/>
      <c r="IT106" s="56"/>
      <c r="IU106" s="56"/>
      <c r="IV106" s="56"/>
    </row>
    <row r="107" spans="250:256">
      <c r="IP107" s="55"/>
      <c r="IQ107" s="56"/>
      <c r="IR107" s="56"/>
      <c r="IS107" s="56"/>
      <c r="IT107" s="56"/>
      <c r="IU107" s="56"/>
      <c r="IV107" s="56"/>
    </row>
    <row r="108" spans="250:256">
      <c r="IP108" s="55"/>
      <c r="IQ108" s="56"/>
      <c r="IR108" s="56"/>
      <c r="IS108" s="56"/>
      <c r="IT108" s="56"/>
      <c r="IU108" s="56"/>
      <c r="IV108" s="56"/>
    </row>
    <row r="109" spans="250:256">
      <c r="IP109" s="55"/>
      <c r="IQ109" s="56"/>
      <c r="IR109" s="56"/>
      <c r="IS109" s="56"/>
      <c r="IT109" s="56"/>
      <c r="IU109" s="56"/>
      <c r="IV109" s="56"/>
    </row>
    <row r="110" spans="250:256">
      <c r="IP110" s="55"/>
      <c r="IQ110" s="56"/>
      <c r="IR110" s="56"/>
      <c r="IS110" s="56"/>
      <c r="IT110" s="56"/>
      <c r="IU110" s="56"/>
      <c r="IV110" s="56"/>
    </row>
    <row r="111" spans="250:256">
      <c r="IP111" s="55"/>
      <c r="IQ111" s="56"/>
      <c r="IR111" s="56"/>
      <c r="IS111" s="56"/>
      <c r="IT111" s="56"/>
      <c r="IU111" s="56"/>
      <c r="IV111" s="56"/>
    </row>
    <row r="112" spans="250:256">
      <c r="IP112" s="55"/>
      <c r="IQ112" s="56"/>
      <c r="IR112" s="56"/>
      <c r="IS112" s="56"/>
      <c r="IT112" s="56"/>
      <c r="IU112" s="56"/>
      <c r="IV112" s="56"/>
    </row>
    <row r="113" spans="250:256">
      <c r="IP113" s="55"/>
      <c r="IQ113" s="56"/>
      <c r="IR113" s="56"/>
      <c r="IS113" s="56"/>
      <c r="IT113" s="56"/>
      <c r="IU113" s="56"/>
      <c r="IV113" s="56"/>
    </row>
    <row r="114" spans="250:256">
      <c r="IP114" s="55"/>
      <c r="IQ114" s="56"/>
      <c r="IR114" s="56"/>
      <c r="IS114" s="56"/>
      <c r="IT114" s="56"/>
      <c r="IU114" s="56"/>
      <c r="IV114" s="56"/>
    </row>
    <row r="115" spans="250:256">
      <c r="IP115" s="55"/>
      <c r="IQ115" s="56"/>
      <c r="IR115" s="56"/>
      <c r="IS115" s="56"/>
      <c r="IT115" s="56"/>
      <c r="IU115" s="56"/>
      <c r="IV115" s="56"/>
    </row>
    <row r="116" spans="250:256">
      <c r="IP116" s="55"/>
      <c r="IQ116" s="56"/>
      <c r="IR116" s="56"/>
      <c r="IS116" s="56"/>
      <c r="IT116" s="56"/>
      <c r="IU116" s="56"/>
      <c r="IV116" s="56"/>
    </row>
    <row r="117" spans="250:256">
      <c r="IP117" s="55"/>
      <c r="IQ117" s="56"/>
      <c r="IR117" s="56"/>
      <c r="IS117" s="56"/>
      <c r="IT117" s="56"/>
      <c r="IU117" s="56"/>
      <c r="IV117" s="56"/>
    </row>
    <row r="118" spans="250:256">
      <c r="IP118" s="55"/>
      <c r="IQ118" s="56"/>
      <c r="IR118" s="56"/>
      <c r="IS118" s="56"/>
      <c r="IT118" s="56"/>
      <c r="IU118" s="56"/>
      <c r="IV118" s="56"/>
    </row>
    <row r="119" spans="250:256">
      <c r="IP119" s="55"/>
      <c r="IQ119" s="56"/>
      <c r="IR119" s="56"/>
      <c r="IS119" s="56"/>
      <c r="IT119" s="56"/>
      <c r="IU119" s="56"/>
      <c r="IV119" s="56"/>
    </row>
    <row r="120" spans="250:256">
      <c r="IP120" s="55"/>
      <c r="IQ120" s="56"/>
      <c r="IR120" s="56"/>
      <c r="IS120" s="56"/>
      <c r="IT120" s="56"/>
      <c r="IU120" s="56"/>
      <c r="IV120" s="56"/>
    </row>
    <row r="121" spans="250:256">
      <c r="IP121" s="55"/>
      <c r="IQ121" s="56"/>
      <c r="IR121" s="56"/>
      <c r="IS121" s="56"/>
      <c r="IT121" s="56"/>
      <c r="IU121" s="56"/>
      <c r="IV121" s="56"/>
    </row>
    <row r="122" spans="250:256">
      <c r="IP122" s="55"/>
      <c r="IQ122" s="56"/>
      <c r="IR122" s="56"/>
      <c r="IS122" s="56"/>
      <c r="IT122" s="56"/>
      <c r="IU122" s="56"/>
      <c r="IV122" s="56"/>
    </row>
    <row r="123" spans="250:256">
      <c r="IP123" s="55"/>
      <c r="IQ123" s="56"/>
      <c r="IR123" s="56"/>
      <c r="IS123" s="56"/>
      <c r="IT123" s="56"/>
      <c r="IU123" s="56"/>
      <c r="IV123" s="56"/>
    </row>
    <row r="124" spans="250:256">
      <c r="IP124" s="55"/>
      <c r="IQ124" s="56"/>
      <c r="IR124" s="56"/>
      <c r="IS124" s="56"/>
      <c r="IT124" s="56"/>
      <c r="IU124" s="56"/>
      <c r="IV124" s="56"/>
    </row>
    <row r="125" spans="250:256">
      <c r="IP125" s="55"/>
      <c r="IQ125" s="56"/>
      <c r="IR125" s="56"/>
      <c r="IS125" s="56"/>
      <c r="IT125" s="56"/>
      <c r="IU125" s="56"/>
      <c r="IV125" s="56"/>
    </row>
    <row r="126" spans="250:256">
      <c r="IP126" s="55"/>
      <c r="IQ126" s="56"/>
      <c r="IR126" s="56"/>
      <c r="IS126" s="56"/>
      <c r="IT126" s="56"/>
      <c r="IU126" s="56"/>
      <c r="IV126" s="56"/>
    </row>
    <row r="127" spans="250:256">
      <c r="IP127" s="55"/>
      <c r="IQ127" s="56"/>
      <c r="IR127" s="56"/>
      <c r="IS127" s="56"/>
      <c r="IT127" s="56"/>
      <c r="IU127" s="56"/>
      <c r="IV127" s="56"/>
    </row>
    <row r="128" spans="250:256">
      <c r="IP128" s="55"/>
      <c r="IQ128" s="56"/>
      <c r="IR128" s="56"/>
      <c r="IS128" s="56"/>
      <c r="IT128" s="56"/>
      <c r="IU128" s="56"/>
      <c r="IV128" s="56"/>
    </row>
    <row r="129" spans="250:256">
      <c r="IP129" s="55"/>
      <c r="IQ129" s="56"/>
      <c r="IR129" s="56"/>
      <c r="IS129" s="56"/>
      <c r="IT129" s="56"/>
      <c r="IU129" s="56"/>
      <c r="IV129" s="56"/>
    </row>
    <row r="130" spans="250:256">
      <c r="IP130" s="55"/>
      <c r="IQ130" s="56"/>
      <c r="IR130" s="56"/>
      <c r="IS130" s="56"/>
      <c r="IT130" s="56"/>
      <c r="IU130" s="56"/>
      <c r="IV130" s="56"/>
    </row>
    <row r="131" spans="250:256">
      <c r="IP131" s="55"/>
      <c r="IQ131" s="56"/>
      <c r="IR131" s="56"/>
      <c r="IS131" s="56"/>
      <c r="IT131" s="56"/>
      <c r="IU131" s="56"/>
      <c r="IV131" s="56"/>
    </row>
    <row r="132" spans="250:256">
      <c r="IP132" s="55"/>
      <c r="IQ132" s="56"/>
      <c r="IR132" s="56"/>
      <c r="IS132" s="56"/>
      <c r="IT132" s="56"/>
      <c r="IU132" s="56"/>
      <c r="IV132" s="56"/>
    </row>
    <row r="133" spans="250:256">
      <c r="IP133" s="55"/>
      <c r="IQ133" s="56"/>
      <c r="IR133" s="56"/>
      <c r="IS133" s="56"/>
      <c r="IT133" s="56"/>
      <c r="IU133" s="56"/>
      <c r="IV133" s="56"/>
    </row>
    <row r="134" spans="250:256">
      <c r="IP134" s="55"/>
      <c r="IQ134" s="56"/>
      <c r="IR134" s="56"/>
      <c r="IS134" s="56"/>
      <c r="IT134" s="56"/>
      <c r="IU134" s="56"/>
      <c r="IV134" s="56"/>
    </row>
    <row r="135" spans="250:256">
      <c r="IP135" s="55"/>
      <c r="IQ135" s="56"/>
      <c r="IR135" s="56"/>
      <c r="IS135" s="56"/>
      <c r="IT135" s="56"/>
      <c r="IU135" s="56"/>
      <c r="IV135" s="56"/>
    </row>
    <row r="136" spans="250:256">
      <c r="IP136" s="55"/>
      <c r="IQ136" s="56"/>
      <c r="IR136" s="56"/>
      <c r="IS136" s="56"/>
      <c r="IT136" s="56"/>
      <c r="IU136" s="56"/>
      <c r="IV136" s="56"/>
    </row>
    <row r="137" spans="250:256">
      <c r="IP137" s="55"/>
      <c r="IQ137" s="56"/>
      <c r="IR137" s="56"/>
      <c r="IS137" s="56"/>
      <c r="IT137" s="56"/>
      <c r="IU137" s="56"/>
      <c r="IV137" s="56"/>
    </row>
    <row r="138" spans="250:256">
      <c r="IP138" s="55"/>
      <c r="IQ138" s="56"/>
      <c r="IR138" s="56"/>
      <c r="IS138" s="56"/>
      <c r="IT138" s="56"/>
      <c r="IU138" s="56"/>
      <c r="IV138" s="56"/>
    </row>
    <row r="139" spans="250:256">
      <c r="IP139" s="55"/>
      <c r="IQ139" s="56"/>
      <c r="IR139" s="56"/>
      <c r="IS139" s="56"/>
      <c r="IT139" s="56"/>
      <c r="IU139" s="56"/>
      <c r="IV139" s="56"/>
    </row>
    <row r="140" spans="250:256">
      <c r="IP140" s="55"/>
      <c r="IQ140" s="56"/>
      <c r="IR140" s="56"/>
      <c r="IS140" s="56"/>
      <c r="IT140" s="56"/>
      <c r="IU140" s="56"/>
      <c r="IV140" s="56"/>
    </row>
    <row r="141" spans="250:256">
      <c r="IP141" s="55"/>
      <c r="IQ141" s="56"/>
      <c r="IR141" s="56"/>
      <c r="IS141" s="56"/>
      <c r="IT141" s="56"/>
      <c r="IU141" s="56"/>
      <c r="IV141" s="56"/>
    </row>
    <row r="142" spans="250:256">
      <c r="IP142" s="55"/>
      <c r="IQ142" s="56"/>
      <c r="IR142" s="56"/>
      <c r="IS142" s="56"/>
      <c r="IT142" s="56"/>
      <c r="IU142" s="56"/>
      <c r="IV142" s="56"/>
    </row>
    <row r="143" spans="250:256">
      <c r="IP143" s="55"/>
      <c r="IQ143" s="56"/>
      <c r="IR143" s="56"/>
      <c r="IS143" s="56"/>
      <c r="IT143" s="56"/>
      <c r="IU143" s="56"/>
      <c r="IV143" s="56"/>
    </row>
    <row r="144" spans="250:256">
      <c r="IP144" s="55"/>
      <c r="IQ144" s="56"/>
      <c r="IR144" s="56"/>
      <c r="IS144" s="56"/>
      <c r="IT144" s="56"/>
      <c r="IU144" s="56"/>
      <c r="IV144" s="56"/>
    </row>
    <row r="145" spans="250:256">
      <c r="IP145" s="55"/>
      <c r="IQ145" s="56"/>
      <c r="IR145" s="56"/>
      <c r="IS145" s="56"/>
      <c r="IT145" s="56"/>
      <c r="IU145" s="56"/>
      <c r="IV145" s="56"/>
    </row>
    <row r="146" spans="250:256">
      <c r="IP146" s="55"/>
      <c r="IQ146" s="56"/>
      <c r="IR146" s="56"/>
      <c r="IS146" s="56"/>
      <c r="IT146" s="56"/>
      <c r="IU146" s="56"/>
      <c r="IV146" s="56"/>
    </row>
    <row r="147" spans="250:256">
      <c r="IP147" s="55"/>
      <c r="IQ147" s="56"/>
      <c r="IR147" s="56"/>
      <c r="IS147" s="56"/>
      <c r="IT147" s="56"/>
      <c r="IU147" s="56"/>
      <c r="IV147" s="56"/>
    </row>
    <row r="148" spans="250:256">
      <c r="IP148" s="55"/>
      <c r="IQ148" s="56"/>
      <c r="IR148" s="56"/>
      <c r="IS148" s="56"/>
      <c r="IT148" s="56"/>
      <c r="IU148" s="56"/>
      <c r="IV148" s="56"/>
    </row>
    <row r="149" spans="250:256">
      <c r="IP149" s="55"/>
      <c r="IQ149" s="56"/>
      <c r="IR149" s="56"/>
      <c r="IS149" s="56"/>
      <c r="IT149" s="56"/>
      <c r="IU149" s="56"/>
      <c r="IV149" s="56"/>
    </row>
    <row r="150" spans="250:256">
      <c r="IP150" s="55"/>
      <c r="IQ150" s="56"/>
      <c r="IR150" s="56"/>
      <c r="IS150" s="56"/>
      <c r="IT150" s="56"/>
      <c r="IU150" s="56"/>
      <c r="IV150" s="56"/>
    </row>
    <row r="151" spans="250:256">
      <c r="IP151" s="55"/>
      <c r="IQ151" s="56"/>
      <c r="IR151" s="56"/>
      <c r="IS151" s="56"/>
      <c r="IT151" s="56"/>
      <c r="IU151" s="56"/>
      <c r="IV151" s="56"/>
    </row>
    <row r="152" spans="250:256">
      <c r="IP152" s="55"/>
      <c r="IQ152" s="56"/>
      <c r="IR152" s="56"/>
      <c r="IS152" s="56"/>
      <c r="IT152" s="56"/>
      <c r="IU152" s="56"/>
      <c r="IV152" s="56"/>
    </row>
    <row r="153" spans="250:256">
      <c r="IP153" s="55"/>
      <c r="IQ153" s="56"/>
      <c r="IR153" s="56"/>
      <c r="IS153" s="56"/>
      <c r="IT153" s="56"/>
      <c r="IU153" s="56"/>
      <c r="IV153" s="56"/>
    </row>
    <row r="154" spans="250:256">
      <c r="IP154" s="55"/>
      <c r="IQ154" s="56"/>
      <c r="IR154" s="56"/>
      <c r="IS154" s="56"/>
      <c r="IT154" s="56"/>
      <c r="IU154" s="56"/>
      <c r="IV154" s="56"/>
    </row>
    <row r="155" spans="250:256">
      <c r="IP155" s="55"/>
      <c r="IQ155" s="56"/>
      <c r="IR155" s="56"/>
      <c r="IS155" s="56"/>
      <c r="IT155" s="56"/>
      <c r="IU155" s="56"/>
      <c r="IV155" s="56"/>
    </row>
    <row r="156" spans="250:256">
      <c r="IP156" s="55"/>
      <c r="IQ156" s="56"/>
      <c r="IR156" s="56"/>
      <c r="IS156" s="56"/>
      <c r="IT156" s="56"/>
      <c r="IU156" s="56"/>
      <c r="IV156" s="56"/>
    </row>
    <row r="157" spans="250:256">
      <c r="IP157" s="54"/>
      <c r="IQ157" s="54"/>
      <c r="IR157" s="54"/>
      <c r="IS157" s="54"/>
      <c r="IT157" s="54"/>
      <c r="IU157" s="54"/>
      <c r="IV157" s="54"/>
    </row>
    <row r="158" spans="250:256"/>
    <row r="159" spans="250:256"/>
    <row r="160" spans="250:256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</sheetData>
  <sheetProtection password="D8EB" sheet="1"/>
  <mergeCells count="12">
    <mergeCell ref="B1:O1"/>
    <mergeCell ref="P1:Q3"/>
    <mergeCell ref="B2:O3"/>
    <mergeCell ref="B4:Q4"/>
    <mergeCell ref="B5:Q5"/>
    <mergeCell ref="E6:H6"/>
    <mergeCell ref="I6:L6"/>
    <mergeCell ref="M6:M7"/>
    <mergeCell ref="N6:N7"/>
    <mergeCell ref="O6:O7"/>
    <mergeCell ref="P6:P7"/>
    <mergeCell ref="Q6:Q7"/>
  </mergeCells>
  <phoneticPr fontId="0" type="noConversion"/>
  <dataValidations count="1">
    <dataValidation errorStyle="information" allowBlank="1" showInputMessage="1" showErrorMessage="1" sqref="E8:Q11 E13:Q17"/>
  </dataValidations>
  <printOptions horizontalCentered="1" verticalCentered="1"/>
  <pageMargins left="0.38" right="0.5" top="0.6" bottom="3.22" header="0.13" footer="0.14000000000000001"/>
  <pageSetup scale="45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oaie8" enableFormatConditionsCalculation="0">
    <tabColor indexed="21"/>
    <pageSetUpPr autoPageBreaks="0" fitToPage="1"/>
  </sheetPr>
  <dimension ref="B1:IV73"/>
  <sheetViews>
    <sheetView showGridLines="0" showZeros="0" topLeftCell="E1" zoomScale="70" zoomScaleNormal="70" workbookViewId="0">
      <selection activeCell="K42" sqref="K42"/>
    </sheetView>
  </sheetViews>
  <sheetFormatPr defaultColWidth="8" defaultRowHeight="15" zeroHeight="1"/>
  <cols>
    <col min="1" max="1" width="2.42578125" style="1" customWidth="1"/>
    <col min="2" max="2" width="5.7109375" style="13" customWidth="1"/>
    <col min="3" max="3" width="50.5703125" style="1" customWidth="1"/>
    <col min="4" max="4" width="11" style="13" customWidth="1"/>
    <col min="5" max="18" width="17.28515625" style="1" customWidth="1"/>
    <col min="19" max="31" width="9.140625" customWidth="1"/>
    <col min="32" max="250" width="8" style="1" customWidth="1"/>
    <col min="251" max="251" width="6.7109375" style="1" customWidth="1"/>
    <col min="252" max="253" width="8" style="1" customWidth="1"/>
    <col min="254" max="255" width="8" style="1" hidden="1" customWidth="1"/>
    <col min="256" max="16384" width="8" style="1"/>
  </cols>
  <sheetData>
    <row r="1" spans="2:256" ht="15.75" customHeight="1">
      <c r="B1" s="361" t="s">
        <v>246</v>
      </c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82" t="s">
        <v>137</v>
      </c>
      <c r="Q1" s="383"/>
      <c r="R1" s="384"/>
      <c r="IR1" s="55"/>
      <c r="IS1" s="56"/>
      <c r="IT1" s="56"/>
      <c r="IU1" s="56"/>
      <c r="IV1" s="56"/>
    </row>
    <row r="2" spans="2:256" ht="15" customHeight="1">
      <c r="B2" s="366" t="s">
        <v>250</v>
      </c>
      <c r="C2" s="367"/>
      <c r="D2" s="367"/>
      <c r="E2" s="367"/>
      <c r="F2" s="367"/>
      <c r="G2" s="367"/>
      <c r="H2" s="367"/>
      <c r="I2" s="367"/>
      <c r="J2" s="367"/>
      <c r="K2" s="367"/>
      <c r="L2" s="367"/>
      <c r="M2" s="367"/>
      <c r="N2" s="367"/>
      <c r="O2" s="368"/>
      <c r="P2" s="385"/>
      <c r="Q2" s="386"/>
      <c r="R2" s="387"/>
      <c r="IR2" s="55"/>
      <c r="IS2" s="56"/>
      <c r="IT2" s="56"/>
      <c r="IU2" s="56"/>
      <c r="IV2" s="56"/>
    </row>
    <row r="3" spans="2:256" ht="15" customHeight="1">
      <c r="B3" s="369"/>
      <c r="C3" s="370"/>
      <c r="D3" s="370"/>
      <c r="E3" s="370"/>
      <c r="F3" s="370"/>
      <c r="G3" s="370"/>
      <c r="H3" s="370"/>
      <c r="I3" s="370"/>
      <c r="J3" s="370"/>
      <c r="K3" s="370"/>
      <c r="L3" s="370"/>
      <c r="M3" s="370"/>
      <c r="N3" s="370"/>
      <c r="O3" s="371"/>
      <c r="P3" s="388"/>
      <c r="Q3" s="389"/>
      <c r="R3" s="390"/>
      <c r="IR3" s="55"/>
      <c r="IS3" s="56"/>
      <c r="IT3" s="56"/>
      <c r="IU3" s="56"/>
      <c r="IV3" s="56"/>
    </row>
    <row r="4" spans="2:256" ht="15" customHeight="1">
      <c r="B4" s="372"/>
      <c r="C4" s="373"/>
      <c r="D4" s="373"/>
      <c r="E4" s="373"/>
      <c r="F4" s="373"/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4"/>
      <c r="IR4" s="55"/>
      <c r="IS4" s="56"/>
      <c r="IT4" s="56"/>
      <c r="IU4" s="56"/>
      <c r="IV4" s="56"/>
    </row>
    <row r="5" spans="2:256" ht="20.100000000000001" customHeight="1">
      <c r="B5" s="379" t="s">
        <v>26</v>
      </c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1"/>
      <c r="IR5" s="55"/>
      <c r="IS5" s="56"/>
      <c r="IT5" s="56"/>
      <c r="IU5" s="56"/>
      <c r="IV5" s="56"/>
    </row>
    <row r="6" spans="2:256" ht="20.100000000000001" customHeight="1">
      <c r="B6" s="2"/>
      <c r="C6" s="20"/>
      <c r="D6" s="63"/>
      <c r="E6" s="375" t="s">
        <v>223</v>
      </c>
      <c r="F6" s="354" t="s">
        <v>28</v>
      </c>
      <c r="G6" s="355"/>
      <c r="H6" s="355"/>
      <c r="I6" s="356"/>
      <c r="J6" s="354" t="s">
        <v>29</v>
      </c>
      <c r="K6" s="355"/>
      <c r="L6" s="355"/>
      <c r="M6" s="356"/>
      <c r="N6" s="375" t="s">
        <v>224</v>
      </c>
      <c r="O6" s="375" t="s">
        <v>225</v>
      </c>
      <c r="P6" s="375" t="s">
        <v>226</v>
      </c>
      <c r="Q6" s="375" t="s">
        <v>227</v>
      </c>
      <c r="R6" s="377" t="s">
        <v>228</v>
      </c>
      <c r="IR6" s="55"/>
      <c r="IS6" s="56"/>
      <c r="IT6" s="56"/>
      <c r="IU6" s="56"/>
      <c r="IV6" s="56"/>
    </row>
    <row r="7" spans="2:256" ht="48" customHeight="1">
      <c r="B7" s="3" t="s">
        <v>213</v>
      </c>
      <c r="C7" s="24" t="s">
        <v>47</v>
      </c>
      <c r="D7" s="30"/>
      <c r="E7" s="376"/>
      <c r="F7" s="4" t="s">
        <v>60</v>
      </c>
      <c r="G7" s="4" t="s">
        <v>61</v>
      </c>
      <c r="H7" s="4" t="s">
        <v>62</v>
      </c>
      <c r="I7" s="4" t="s">
        <v>63</v>
      </c>
      <c r="J7" s="4" t="s">
        <v>60</v>
      </c>
      <c r="K7" s="4" t="s">
        <v>61</v>
      </c>
      <c r="L7" s="4" t="s">
        <v>62</v>
      </c>
      <c r="M7" s="4" t="s">
        <v>63</v>
      </c>
      <c r="N7" s="376"/>
      <c r="O7" s="376"/>
      <c r="P7" s="376"/>
      <c r="Q7" s="376"/>
      <c r="R7" s="378"/>
      <c r="IR7" s="55"/>
      <c r="IS7" s="56"/>
      <c r="IT7" s="56"/>
      <c r="IU7" s="56"/>
      <c r="IV7" s="56"/>
    </row>
    <row r="8" spans="2:256" ht="20.100000000000001" customHeight="1">
      <c r="B8" s="363" t="s">
        <v>48</v>
      </c>
      <c r="C8" s="364"/>
      <c r="D8" s="364"/>
      <c r="E8" s="364"/>
      <c r="F8" s="364"/>
      <c r="G8" s="364"/>
      <c r="H8" s="364"/>
      <c r="I8" s="364"/>
      <c r="J8" s="364"/>
      <c r="K8" s="364"/>
      <c r="L8" s="364"/>
      <c r="M8" s="364"/>
      <c r="N8" s="364"/>
      <c r="O8" s="364"/>
      <c r="P8" s="364"/>
      <c r="Q8" s="364"/>
      <c r="R8" s="365"/>
      <c r="IR8" s="55"/>
      <c r="IS8" s="56"/>
      <c r="IT8" s="56"/>
      <c r="IU8" s="56"/>
      <c r="IV8" s="56"/>
    </row>
    <row r="9" spans="2:256" ht="20.100000000000001" customHeight="1">
      <c r="B9" s="120">
        <v>1</v>
      </c>
      <c r="C9" s="141" t="s">
        <v>95</v>
      </c>
      <c r="D9" s="129" t="s">
        <v>247</v>
      </c>
      <c r="E9" s="149"/>
      <c r="F9" s="124">
        <f>'Prognoza veniturilor'!E36+'Prognoza veniturilor'!E37+'Prognoza veniturilor'!E38+'Prognoza veniturilor'!E40</f>
        <v>0</v>
      </c>
      <c r="G9" s="124">
        <f>'Prognoza veniturilor'!F36+'Prognoza veniturilor'!F37+'Prognoza veniturilor'!F38+'Prognoza veniturilor'!F40</f>
        <v>0</v>
      </c>
      <c r="H9" s="124">
        <f>'Prognoza veniturilor'!G36+'Prognoza veniturilor'!G37+'Prognoza veniturilor'!G38+'Prognoza veniturilor'!G40</f>
        <v>0</v>
      </c>
      <c r="I9" s="124">
        <f>'Prognoza veniturilor'!H36+'Prognoza veniturilor'!H37+'Prognoza veniturilor'!H38+'Prognoza veniturilor'!H40</f>
        <v>0</v>
      </c>
      <c r="J9" s="124">
        <f>'Prognoza veniturilor'!I36+'Prognoza veniturilor'!I37+'Prognoza veniturilor'!I38+'Prognoza veniturilor'!I40</f>
        <v>0</v>
      </c>
      <c r="K9" s="124">
        <f>'Prognoza veniturilor'!J36+'Prognoza veniturilor'!J37+'Prognoza veniturilor'!J38+'Prognoza veniturilor'!J40</f>
        <v>0</v>
      </c>
      <c r="L9" s="124">
        <f>'Prognoza veniturilor'!K36+'Prognoza veniturilor'!K37+'Prognoza veniturilor'!K38+'Prognoza veniturilor'!K40</f>
        <v>0</v>
      </c>
      <c r="M9" s="124">
        <f>'Prognoza veniturilor'!L36+'Prognoza veniturilor'!L37+'Prognoza veniturilor'!L38+'Prognoza veniturilor'!L40</f>
        <v>0</v>
      </c>
      <c r="N9" s="124">
        <f>SUM(F9:I9)</f>
        <v>0</v>
      </c>
      <c r="O9" s="124">
        <f>SUM(J9:M9)</f>
        <v>0</v>
      </c>
      <c r="P9" s="124">
        <f>'Prognoza veniturilor'!O36+'Prognoza veniturilor'!O37+'Prognoza veniturilor'!O38+'Prognoza veniturilor'!O40</f>
        <v>0</v>
      </c>
      <c r="Q9" s="124">
        <f>'Prognoza veniturilor'!P36+'Prognoza veniturilor'!P37+'Prognoza veniturilor'!P38+'Prognoza veniturilor'!P40</f>
        <v>0</v>
      </c>
      <c r="R9" s="124">
        <f>'Prognoza veniturilor'!Q36+'Prognoza veniturilor'!Q37+'Prognoza veniturilor'!Q38+'Prognoza veniturilor'!Q40</f>
        <v>0</v>
      </c>
      <c r="IR9" s="55"/>
      <c r="IS9" s="56"/>
      <c r="IT9" s="56"/>
      <c r="IU9" s="56"/>
      <c r="IV9" s="56"/>
    </row>
    <row r="10" spans="2:256" ht="20.100000000000001" customHeight="1">
      <c r="B10" s="120">
        <v>2</v>
      </c>
      <c r="C10" s="128" t="s">
        <v>244</v>
      </c>
      <c r="D10" s="129"/>
      <c r="E10" s="149"/>
      <c r="F10" s="124">
        <f>'Prognoza veniturilor'!E39</f>
        <v>0</v>
      </c>
      <c r="G10" s="124">
        <f>'Prognoza veniturilor'!F39</f>
        <v>0</v>
      </c>
      <c r="H10" s="124">
        <f>'Prognoza veniturilor'!G39</f>
        <v>0</v>
      </c>
      <c r="I10" s="124">
        <f>'Prognoza veniturilor'!H39</f>
        <v>0</v>
      </c>
      <c r="J10" s="124">
        <f>'Prognoza veniturilor'!I39</f>
        <v>0</v>
      </c>
      <c r="K10" s="124">
        <f>'Prognoza veniturilor'!J39</f>
        <v>0</v>
      </c>
      <c r="L10" s="124">
        <f>'Prognoza veniturilor'!K39</f>
        <v>0</v>
      </c>
      <c r="M10" s="124">
        <f>'Prognoza veniturilor'!L39</f>
        <v>0</v>
      </c>
      <c r="N10" s="124">
        <f>SUM(F10:I10)</f>
        <v>0</v>
      </c>
      <c r="O10" s="124">
        <f>SUM(J10:M10)</f>
        <v>0</v>
      </c>
      <c r="P10" s="124">
        <f>'Prognoza veniturilor'!O39</f>
        <v>0</v>
      </c>
      <c r="Q10" s="124">
        <f>'Prognoza veniturilor'!P39</f>
        <v>0</v>
      </c>
      <c r="R10" s="124">
        <f>'Prognoza veniturilor'!Q39</f>
        <v>0</v>
      </c>
      <c r="IR10" s="55"/>
      <c r="IS10" s="56"/>
      <c r="IT10" s="56"/>
      <c r="IU10" s="56"/>
      <c r="IV10" s="56"/>
    </row>
    <row r="11" spans="2:256" ht="19.5" customHeight="1">
      <c r="B11" s="120">
        <v>3</v>
      </c>
      <c r="C11" s="128" t="s">
        <v>77</v>
      </c>
      <c r="D11" s="129" t="s">
        <v>247</v>
      </c>
      <c r="E11" s="149"/>
      <c r="F11" s="124">
        <f>'Prognoza veniturilor'!E41</f>
        <v>0</v>
      </c>
      <c r="G11" s="124">
        <f>'Prognoza veniturilor'!F41</f>
        <v>0</v>
      </c>
      <c r="H11" s="124">
        <f>'Prognoza veniturilor'!G41</f>
        <v>0</v>
      </c>
      <c r="I11" s="124">
        <f>'Prognoza veniturilor'!H41</f>
        <v>0</v>
      </c>
      <c r="J11" s="124">
        <f>'Prognoza veniturilor'!I41</f>
        <v>0</v>
      </c>
      <c r="K11" s="124">
        <f>'Prognoza veniturilor'!J41</f>
        <v>0</v>
      </c>
      <c r="L11" s="124">
        <f>'Prognoza veniturilor'!K41</f>
        <v>0</v>
      </c>
      <c r="M11" s="124">
        <f>'Prognoza veniturilor'!L41</f>
        <v>0</v>
      </c>
      <c r="N11" s="124">
        <f>SUM(F11:I11)</f>
        <v>0</v>
      </c>
      <c r="O11" s="124">
        <f>SUM(J11:M11)</f>
        <v>0</v>
      </c>
      <c r="P11" s="124">
        <f>'Prognoza veniturilor'!O41</f>
        <v>0</v>
      </c>
      <c r="Q11" s="124">
        <f>'Prognoza veniturilor'!P41</f>
        <v>0</v>
      </c>
      <c r="R11" s="150">
        <f>'Prognoza veniturilor'!Q41</f>
        <v>0</v>
      </c>
      <c r="IR11" s="55"/>
      <c r="IS11" s="56"/>
      <c r="IT11" s="56"/>
      <c r="IU11" s="56"/>
      <c r="IV11" s="56"/>
    </row>
    <row r="12" spans="2:256" ht="31.5" customHeight="1">
      <c r="B12" s="120">
        <v>4</v>
      </c>
      <c r="C12" s="128" t="s">
        <v>155</v>
      </c>
      <c r="D12" s="129" t="s">
        <v>247</v>
      </c>
      <c r="E12" s="149"/>
      <c r="F12" s="124">
        <f>'Prognoza veniturilor'!E42</f>
        <v>0</v>
      </c>
      <c r="G12" s="124">
        <f>'Prognoza veniturilor'!F42</f>
        <v>0</v>
      </c>
      <c r="H12" s="124">
        <f>'Prognoza veniturilor'!G42</f>
        <v>0</v>
      </c>
      <c r="I12" s="124">
        <f>'Prognoza veniturilor'!H42</f>
        <v>0</v>
      </c>
      <c r="J12" s="124">
        <f>'Prognoza veniturilor'!I42</f>
        <v>0</v>
      </c>
      <c r="K12" s="124">
        <f>'Prognoza veniturilor'!J42</f>
        <v>0</v>
      </c>
      <c r="L12" s="124">
        <f>'Prognoza veniturilor'!K42</f>
        <v>0</v>
      </c>
      <c r="M12" s="124">
        <f>'Prognoza veniturilor'!L42</f>
        <v>0</v>
      </c>
      <c r="N12" s="124">
        <f>SUM(F12:I12)</f>
        <v>0</v>
      </c>
      <c r="O12" s="124">
        <f>SUM(J12:M12)</f>
        <v>0</v>
      </c>
      <c r="P12" s="124">
        <f>'Prognoza veniturilor'!O42</f>
        <v>0</v>
      </c>
      <c r="Q12" s="124">
        <f>'Prognoza veniturilor'!P42</f>
        <v>0</v>
      </c>
      <c r="R12" s="150">
        <f>'Prognoza veniturilor'!Q42</f>
        <v>0</v>
      </c>
      <c r="IR12" s="55"/>
      <c r="IS12" s="56"/>
      <c r="IT12" s="56"/>
      <c r="IU12" s="56"/>
      <c r="IV12" s="56"/>
    </row>
    <row r="13" spans="2:256" s="6" customFormat="1" ht="20.100000000000001" customHeight="1">
      <c r="B13" s="120">
        <v>5</v>
      </c>
      <c r="C13" s="128" t="s">
        <v>68</v>
      </c>
      <c r="D13" s="129" t="s">
        <v>247</v>
      </c>
      <c r="E13" s="149"/>
      <c r="F13" s="124">
        <f>'Prognoza veniturilor'!E43</f>
        <v>0</v>
      </c>
      <c r="G13" s="124">
        <f>'Prognoza veniturilor'!F43</f>
        <v>0</v>
      </c>
      <c r="H13" s="124">
        <f>'Prognoza veniturilor'!G43</f>
        <v>0</v>
      </c>
      <c r="I13" s="124">
        <f>'Prognoza veniturilor'!H43</f>
        <v>0</v>
      </c>
      <c r="J13" s="124">
        <f>'Prognoza veniturilor'!I43</f>
        <v>0</v>
      </c>
      <c r="K13" s="124">
        <f>'Prognoza veniturilor'!J43</f>
        <v>0</v>
      </c>
      <c r="L13" s="124">
        <f>'Prognoza veniturilor'!K43</f>
        <v>0</v>
      </c>
      <c r="M13" s="124">
        <f>'Prognoza veniturilor'!L43</f>
        <v>0</v>
      </c>
      <c r="N13" s="124">
        <f>SUM(F13:I13)</f>
        <v>0</v>
      </c>
      <c r="O13" s="124">
        <f>SUM(J13:M13)</f>
        <v>0</v>
      </c>
      <c r="P13" s="124">
        <f>'Prognoza veniturilor'!O43</f>
        <v>0</v>
      </c>
      <c r="Q13" s="124">
        <f>'Prognoza veniturilor'!P43</f>
        <v>0</v>
      </c>
      <c r="R13" s="150">
        <f>'Prognoza veniturilor'!Q43</f>
        <v>0</v>
      </c>
      <c r="IR13" s="59"/>
      <c r="IS13" s="60"/>
      <c r="IT13" s="60"/>
      <c r="IU13" s="60"/>
      <c r="IV13" s="60"/>
    </row>
    <row r="14" spans="2:256" ht="20.100000000000001" customHeight="1">
      <c r="B14" s="327">
        <v>6</v>
      </c>
      <c r="C14" s="131" t="s">
        <v>49</v>
      </c>
      <c r="D14" s="129" t="s">
        <v>247</v>
      </c>
      <c r="E14" s="151">
        <f t="shared" ref="E14:R14" si="0">SUM(E9:E13)</f>
        <v>0</v>
      </c>
      <c r="F14" s="151">
        <f t="shared" si="0"/>
        <v>0</v>
      </c>
      <c r="G14" s="151">
        <f t="shared" si="0"/>
        <v>0</v>
      </c>
      <c r="H14" s="151">
        <f t="shared" si="0"/>
        <v>0</v>
      </c>
      <c r="I14" s="151">
        <f t="shared" si="0"/>
        <v>0</v>
      </c>
      <c r="J14" s="151">
        <f t="shared" si="0"/>
        <v>0</v>
      </c>
      <c r="K14" s="151">
        <f t="shared" si="0"/>
        <v>0</v>
      </c>
      <c r="L14" s="151">
        <f t="shared" si="0"/>
        <v>0</v>
      </c>
      <c r="M14" s="151">
        <f t="shared" si="0"/>
        <v>0</v>
      </c>
      <c r="N14" s="151">
        <f t="shared" si="0"/>
        <v>0</v>
      </c>
      <c r="O14" s="151">
        <f t="shared" si="0"/>
        <v>0</v>
      </c>
      <c r="P14" s="151">
        <f t="shared" si="0"/>
        <v>0</v>
      </c>
      <c r="Q14" s="151">
        <f t="shared" si="0"/>
        <v>0</v>
      </c>
      <c r="R14" s="308">
        <f t="shared" si="0"/>
        <v>0</v>
      </c>
      <c r="IR14" s="55"/>
      <c r="IS14" s="56"/>
      <c r="IT14" s="56"/>
      <c r="IU14" s="56"/>
      <c r="IV14" s="56"/>
    </row>
    <row r="15" spans="2:256" ht="26.25" customHeight="1">
      <c r="B15" s="363" t="s">
        <v>50</v>
      </c>
      <c r="C15" s="364"/>
      <c r="D15" s="364"/>
      <c r="E15" s="364"/>
      <c r="F15" s="364"/>
      <c r="G15" s="364"/>
      <c r="H15" s="364"/>
      <c r="I15" s="364"/>
      <c r="J15" s="364"/>
      <c r="K15" s="364"/>
      <c r="L15" s="364"/>
      <c r="M15" s="364"/>
      <c r="N15" s="364"/>
      <c r="O15" s="364"/>
      <c r="P15" s="364"/>
      <c r="Q15" s="364"/>
      <c r="R15" s="365"/>
      <c r="IR15" s="55"/>
      <c r="IS15" s="56"/>
      <c r="IT15" s="56"/>
      <c r="IU15" s="56"/>
      <c r="IV15" s="56"/>
    </row>
    <row r="16" spans="2:256" ht="20.100000000000001" customHeight="1">
      <c r="B16" s="120">
        <v>7</v>
      </c>
      <c r="C16" s="141" t="s">
        <v>51</v>
      </c>
      <c r="D16" s="129" t="s">
        <v>247</v>
      </c>
      <c r="E16" s="149"/>
      <c r="F16" s="124">
        <f>'Prognoza cheltuielilor'!E12</f>
        <v>0</v>
      </c>
      <c r="G16" s="124">
        <f>'Prognoza cheltuielilor'!F12</f>
        <v>0</v>
      </c>
      <c r="H16" s="124">
        <f>'Prognoza cheltuielilor'!G12</f>
        <v>0</v>
      </c>
      <c r="I16" s="124">
        <f>'Prognoza cheltuielilor'!H12</f>
        <v>0</v>
      </c>
      <c r="J16" s="124">
        <f>'Prognoza cheltuielilor'!I12</f>
        <v>0</v>
      </c>
      <c r="K16" s="124">
        <f>'Prognoza cheltuielilor'!J12</f>
        <v>0</v>
      </c>
      <c r="L16" s="124">
        <f>'Prognoza cheltuielilor'!K12</f>
        <v>0</v>
      </c>
      <c r="M16" s="124">
        <f>'Prognoza cheltuielilor'!L12</f>
        <v>0</v>
      </c>
      <c r="N16" s="124">
        <f>'Prognoza cheltuielilor'!M12</f>
        <v>0</v>
      </c>
      <c r="O16" s="124">
        <f>'Prognoza cheltuielilor'!N12</f>
        <v>0</v>
      </c>
      <c r="P16" s="124">
        <f>'Prognoza cheltuielilor'!O12</f>
        <v>0</v>
      </c>
      <c r="Q16" s="124">
        <f>'Prognoza cheltuielilor'!P12</f>
        <v>0</v>
      </c>
      <c r="R16" s="150">
        <f>'Prognoza cheltuielilor'!Q12</f>
        <v>0</v>
      </c>
      <c r="IR16" s="55"/>
      <c r="IS16" s="56"/>
      <c r="IT16" s="56"/>
      <c r="IU16" s="56"/>
      <c r="IV16" s="56"/>
    </row>
    <row r="17" spans="2:256" ht="20.100000000000001" customHeight="1">
      <c r="B17" s="120">
        <v>8</v>
      </c>
      <c r="C17" s="141" t="s">
        <v>1</v>
      </c>
      <c r="D17" s="129" t="s">
        <v>247</v>
      </c>
      <c r="E17" s="149"/>
      <c r="F17" s="124">
        <f>'Prognoza cheltuielilor'!E15</f>
        <v>0</v>
      </c>
      <c r="G17" s="124">
        <f>'Prognoza cheltuielilor'!F15</f>
        <v>0</v>
      </c>
      <c r="H17" s="124">
        <f>'Prognoza cheltuielilor'!G15</f>
        <v>0</v>
      </c>
      <c r="I17" s="124">
        <f>'Prognoza cheltuielilor'!H15</f>
        <v>0</v>
      </c>
      <c r="J17" s="124">
        <f>'Prognoza cheltuielilor'!I15</f>
        <v>0</v>
      </c>
      <c r="K17" s="124">
        <f>'Prognoza cheltuielilor'!J15</f>
        <v>0</v>
      </c>
      <c r="L17" s="124">
        <f>'Prognoza cheltuielilor'!K15</f>
        <v>0</v>
      </c>
      <c r="M17" s="124">
        <f>'Prognoza cheltuielilor'!L15</f>
        <v>0</v>
      </c>
      <c r="N17" s="124">
        <f>'Prognoza cheltuielilor'!M15</f>
        <v>0</v>
      </c>
      <c r="O17" s="124">
        <f>'Prognoza cheltuielilor'!N15</f>
        <v>0</v>
      </c>
      <c r="P17" s="124">
        <f>'Prognoza cheltuielilor'!O15</f>
        <v>0</v>
      </c>
      <c r="Q17" s="124">
        <f>'Prognoza cheltuielilor'!P15</f>
        <v>0</v>
      </c>
      <c r="R17" s="150">
        <f>'Prognoza cheltuielilor'!Q15</f>
        <v>0</v>
      </c>
      <c r="IR17" s="55"/>
      <c r="IS17" s="56"/>
      <c r="IT17" s="56"/>
      <c r="IU17" s="56"/>
      <c r="IV17" s="56"/>
    </row>
    <row r="18" spans="2:256" ht="20.100000000000001" customHeight="1">
      <c r="B18" s="120">
        <v>9</v>
      </c>
      <c r="C18" s="141" t="s">
        <v>241</v>
      </c>
      <c r="D18" s="129" t="s">
        <v>247</v>
      </c>
      <c r="E18" s="149"/>
      <c r="F18" s="124">
        <f>'Prognoza cheltuielilor'!E16</f>
        <v>0</v>
      </c>
      <c r="G18" s="124">
        <f>'Prognoza cheltuielilor'!F16</f>
        <v>0</v>
      </c>
      <c r="H18" s="124">
        <f>'Prognoza cheltuielilor'!G16</f>
        <v>0</v>
      </c>
      <c r="I18" s="124">
        <f>'Prognoza cheltuielilor'!H16</f>
        <v>0</v>
      </c>
      <c r="J18" s="124">
        <f>'Prognoza cheltuielilor'!I16</f>
        <v>0</v>
      </c>
      <c r="K18" s="124">
        <f>'Prognoza cheltuielilor'!J16</f>
        <v>0</v>
      </c>
      <c r="L18" s="124">
        <f>'Prognoza cheltuielilor'!K16</f>
        <v>0</v>
      </c>
      <c r="M18" s="124">
        <f>'Prognoza cheltuielilor'!L16</f>
        <v>0</v>
      </c>
      <c r="N18" s="124">
        <f>'Prognoza cheltuielilor'!M16</f>
        <v>0</v>
      </c>
      <c r="O18" s="124">
        <f>'Prognoza cheltuielilor'!N16</f>
        <v>0</v>
      </c>
      <c r="P18" s="124">
        <f>'Prognoza cheltuielilor'!O16</f>
        <v>0</v>
      </c>
      <c r="Q18" s="124">
        <f>'Prognoza cheltuielilor'!P16</f>
        <v>0</v>
      </c>
      <c r="R18" s="150">
        <f>'Prognoza cheltuielilor'!Q16</f>
        <v>0</v>
      </c>
      <c r="IR18" s="55"/>
      <c r="IS18" s="56"/>
      <c r="IT18" s="56"/>
      <c r="IU18" s="56"/>
      <c r="IV18" s="56"/>
    </row>
    <row r="19" spans="2:256" ht="20.100000000000001" customHeight="1">
      <c r="B19" s="120">
        <v>10</v>
      </c>
      <c r="C19" s="141" t="s">
        <v>66</v>
      </c>
      <c r="D19" s="129" t="s">
        <v>247</v>
      </c>
      <c r="E19" s="149"/>
      <c r="F19" s="124">
        <f>'Prognoza cheltuielilor'!E17</f>
        <v>0</v>
      </c>
      <c r="G19" s="124">
        <f>'Prognoza cheltuielilor'!F17</f>
        <v>0</v>
      </c>
      <c r="H19" s="124">
        <f>'Prognoza cheltuielilor'!G17</f>
        <v>0</v>
      </c>
      <c r="I19" s="124">
        <f>'Prognoza cheltuielilor'!H17</f>
        <v>0</v>
      </c>
      <c r="J19" s="124">
        <f>'Prognoza cheltuielilor'!I17</f>
        <v>0</v>
      </c>
      <c r="K19" s="124">
        <f>'Prognoza cheltuielilor'!J17</f>
        <v>0</v>
      </c>
      <c r="L19" s="124">
        <f>'Prognoza cheltuielilor'!K17</f>
        <v>0</v>
      </c>
      <c r="M19" s="124">
        <f>'Prognoza cheltuielilor'!L17</f>
        <v>0</v>
      </c>
      <c r="N19" s="124">
        <f>'Prognoza cheltuielilor'!M17</f>
        <v>0</v>
      </c>
      <c r="O19" s="124">
        <f>'Prognoza cheltuielilor'!N17</f>
        <v>0</v>
      </c>
      <c r="P19" s="124">
        <f>'Prognoza cheltuielilor'!O17</f>
        <v>0</v>
      </c>
      <c r="Q19" s="124">
        <f>'Prognoza cheltuielilor'!P17</f>
        <v>0</v>
      </c>
      <c r="R19" s="150">
        <f>'Prognoza cheltuielilor'!Q17</f>
        <v>0</v>
      </c>
      <c r="IR19" s="55"/>
      <c r="IS19" s="56"/>
      <c r="IT19" s="56"/>
      <c r="IU19" s="56"/>
      <c r="IV19" s="56"/>
    </row>
    <row r="20" spans="2:256" ht="20.100000000000001" customHeight="1">
      <c r="B20" s="327">
        <v>11</v>
      </c>
      <c r="C20" s="131" t="s">
        <v>2</v>
      </c>
      <c r="D20" s="129" t="s">
        <v>247</v>
      </c>
      <c r="E20" s="151">
        <f t="shared" ref="E20:R20" si="1">SUM(E16:E19)</f>
        <v>0</v>
      </c>
      <c r="F20" s="151">
        <f t="shared" si="1"/>
        <v>0</v>
      </c>
      <c r="G20" s="151">
        <f t="shared" si="1"/>
        <v>0</v>
      </c>
      <c r="H20" s="151">
        <f t="shared" si="1"/>
        <v>0</v>
      </c>
      <c r="I20" s="151">
        <f t="shared" si="1"/>
        <v>0</v>
      </c>
      <c r="J20" s="151">
        <f t="shared" si="1"/>
        <v>0</v>
      </c>
      <c r="K20" s="151">
        <f t="shared" si="1"/>
        <v>0</v>
      </c>
      <c r="L20" s="151">
        <f t="shared" si="1"/>
        <v>0</v>
      </c>
      <c r="M20" s="151">
        <f t="shared" si="1"/>
        <v>0</v>
      </c>
      <c r="N20" s="151">
        <f t="shared" si="1"/>
        <v>0</v>
      </c>
      <c r="O20" s="151">
        <f t="shared" si="1"/>
        <v>0</v>
      </c>
      <c r="P20" s="151">
        <f t="shared" si="1"/>
        <v>0</v>
      </c>
      <c r="Q20" s="151">
        <f t="shared" si="1"/>
        <v>0</v>
      </c>
      <c r="R20" s="308">
        <f t="shared" si="1"/>
        <v>0</v>
      </c>
      <c r="IR20" s="55"/>
      <c r="IS20" s="56"/>
      <c r="IT20" s="56"/>
      <c r="IU20" s="56"/>
      <c r="IV20" s="56"/>
    </row>
    <row r="21" spans="2:256" ht="20.100000000000001" customHeight="1">
      <c r="B21" s="327">
        <v>12</v>
      </c>
      <c r="C21" s="131" t="s">
        <v>3</v>
      </c>
      <c r="D21" s="129" t="s">
        <v>247</v>
      </c>
      <c r="E21" s="151">
        <f t="shared" ref="E21:R21" si="2">SUM(E14-E20)</f>
        <v>0</v>
      </c>
      <c r="F21" s="151">
        <f t="shared" si="2"/>
        <v>0</v>
      </c>
      <c r="G21" s="151">
        <f t="shared" si="2"/>
        <v>0</v>
      </c>
      <c r="H21" s="151">
        <f t="shared" si="2"/>
        <v>0</v>
      </c>
      <c r="I21" s="151">
        <f t="shared" si="2"/>
        <v>0</v>
      </c>
      <c r="J21" s="151">
        <f t="shared" si="2"/>
        <v>0</v>
      </c>
      <c r="K21" s="151">
        <f t="shared" si="2"/>
        <v>0</v>
      </c>
      <c r="L21" s="151">
        <f t="shared" si="2"/>
        <v>0</v>
      </c>
      <c r="M21" s="151">
        <f t="shared" si="2"/>
        <v>0</v>
      </c>
      <c r="N21" s="151">
        <f t="shared" si="2"/>
        <v>0</v>
      </c>
      <c r="O21" s="151">
        <f t="shared" si="2"/>
        <v>0</v>
      </c>
      <c r="P21" s="151">
        <f t="shared" si="2"/>
        <v>0</v>
      </c>
      <c r="Q21" s="151">
        <f t="shared" si="2"/>
        <v>0</v>
      </c>
      <c r="R21" s="308">
        <f t="shared" si="2"/>
        <v>0</v>
      </c>
      <c r="IR21" s="55"/>
      <c r="IS21" s="56"/>
      <c r="IT21" s="56"/>
      <c r="IU21" s="56"/>
      <c r="IV21" s="56"/>
    </row>
    <row r="22" spans="2:256" ht="27.75" customHeight="1">
      <c r="B22" s="363" t="s">
        <v>64</v>
      </c>
      <c r="C22" s="364"/>
      <c r="D22" s="364"/>
      <c r="E22" s="364"/>
      <c r="F22" s="364"/>
      <c r="G22" s="364"/>
      <c r="H22" s="364"/>
      <c r="I22" s="364"/>
      <c r="J22" s="364"/>
      <c r="K22" s="364"/>
      <c r="L22" s="364"/>
      <c r="M22" s="364"/>
      <c r="N22" s="364"/>
      <c r="O22" s="364"/>
      <c r="P22" s="364"/>
      <c r="Q22" s="364"/>
      <c r="R22" s="365"/>
      <c r="IR22" s="55"/>
      <c r="IS22" s="56"/>
      <c r="IT22" s="56"/>
      <c r="IU22" s="56"/>
      <c r="IV22" s="56"/>
    </row>
    <row r="23" spans="2:256" ht="20.100000000000001" customHeight="1">
      <c r="B23" s="130">
        <v>13</v>
      </c>
      <c r="C23" s="142" t="s">
        <v>64</v>
      </c>
      <c r="D23" s="129" t="s">
        <v>247</v>
      </c>
      <c r="E23" s="126"/>
      <c r="F23" s="126"/>
      <c r="G23" s="126"/>
      <c r="H23" s="126"/>
      <c r="I23" s="126"/>
      <c r="J23" s="126"/>
      <c r="K23" s="126"/>
      <c r="L23" s="126"/>
      <c r="M23" s="126"/>
      <c r="N23" s="124">
        <f>SUM(F23:I23)</f>
        <v>0</v>
      </c>
      <c r="O23" s="124">
        <f>SUM(J23:M23)</f>
        <v>0</v>
      </c>
      <c r="P23" s="126"/>
      <c r="Q23" s="126"/>
      <c r="R23" s="127"/>
      <c r="S23" s="74"/>
      <c r="IR23" s="55"/>
      <c r="IS23" s="56"/>
      <c r="IT23" s="56"/>
      <c r="IU23" s="56"/>
      <c r="IV23" s="56"/>
    </row>
    <row r="24" spans="2:256" ht="20.100000000000001" customHeight="1">
      <c r="B24" s="363" t="s">
        <v>65</v>
      </c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  <c r="N24" s="364"/>
      <c r="O24" s="364"/>
      <c r="P24" s="364"/>
      <c r="Q24" s="364"/>
      <c r="R24" s="365"/>
      <c r="IR24" s="55"/>
      <c r="IS24" s="56"/>
      <c r="IT24" s="56"/>
      <c r="IU24" s="56"/>
      <c r="IV24" s="56"/>
    </row>
    <row r="25" spans="2:256" ht="20.100000000000001" customHeight="1">
      <c r="B25" s="120">
        <v>14</v>
      </c>
      <c r="C25" s="141" t="s">
        <v>83</v>
      </c>
      <c r="D25" s="129" t="s">
        <v>247</v>
      </c>
      <c r="E25" s="126"/>
      <c r="F25" s="126"/>
      <c r="G25" s="126"/>
      <c r="H25" s="126"/>
      <c r="I25" s="126"/>
      <c r="J25" s="126"/>
      <c r="K25" s="126"/>
      <c r="L25" s="126"/>
      <c r="M25" s="126"/>
      <c r="N25" s="124">
        <f>SUM(F25:I25)</f>
        <v>0</v>
      </c>
      <c r="O25" s="124">
        <f>SUM(J25:M25)</f>
        <v>0</v>
      </c>
      <c r="P25" s="126"/>
      <c r="Q25" s="126"/>
      <c r="R25" s="127"/>
      <c r="S25" s="74"/>
      <c r="IR25" s="55"/>
      <c r="IS25" s="56"/>
      <c r="IT25" s="56"/>
      <c r="IU25" s="56"/>
      <c r="IV25" s="56"/>
    </row>
    <row r="26" spans="2:256" ht="20.100000000000001" customHeight="1">
      <c r="B26" s="120">
        <v>15</v>
      </c>
      <c r="C26" s="141" t="s">
        <v>25</v>
      </c>
      <c r="D26" s="129" t="s">
        <v>247</v>
      </c>
      <c r="E26" s="126"/>
      <c r="F26" s="126"/>
      <c r="G26" s="126"/>
      <c r="H26" s="126"/>
      <c r="I26" s="126"/>
      <c r="J26" s="126"/>
      <c r="K26" s="126"/>
      <c r="L26" s="126"/>
      <c r="M26" s="126"/>
      <c r="N26" s="124">
        <f>SUM(F26:I26)</f>
        <v>0</v>
      </c>
      <c r="O26" s="124">
        <f>SUM(J26:M26)</f>
        <v>0</v>
      </c>
      <c r="P26" s="126"/>
      <c r="Q26" s="126"/>
      <c r="R26" s="127"/>
      <c r="S26" s="74"/>
      <c r="IR26" s="55"/>
      <c r="IS26" s="56"/>
      <c r="IT26" s="56"/>
      <c r="IU26" s="56"/>
      <c r="IV26" s="56"/>
    </row>
    <row r="27" spans="2:256" ht="20.100000000000001" customHeight="1">
      <c r="B27" s="327">
        <v>16</v>
      </c>
      <c r="C27" s="131" t="s">
        <v>52</v>
      </c>
      <c r="D27" s="129" t="s">
        <v>247</v>
      </c>
      <c r="E27" s="152">
        <f>SUM(E25+E26)</f>
        <v>0</v>
      </c>
      <c r="F27" s="152">
        <f>SUM(F25+F26)</f>
        <v>0</v>
      </c>
      <c r="G27" s="152">
        <f t="shared" ref="G27:R27" si="3">SUM(G25+G26)</f>
        <v>0</v>
      </c>
      <c r="H27" s="152">
        <f t="shared" si="3"/>
        <v>0</v>
      </c>
      <c r="I27" s="152">
        <f t="shared" si="3"/>
        <v>0</v>
      </c>
      <c r="J27" s="152">
        <f t="shared" si="3"/>
        <v>0</v>
      </c>
      <c r="K27" s="152">
        <f t="shared" si="3"/>
        <v>0</v>
      </c>
      <c r="L27" s="152">
        <f t="shared" si="3"/>
        <v>0</v>
      </c>
      <c r="M27" s="152">
        <f t="shared" si="3"/>
        <v>0</v>
      </c>
      <c r="N27" s="152">
        <f t="shared" si="3"/>
        <v>0</v>
      </c>
      <c r="O27" s="152">
        <f t="shared" si="3"/>
        <v>0</v>
      </c>
      <c r="P27" s="152">
        <f t="shared" si="3"/>
        <v>0</v>
      </c>
      <c r="Q27" s="152">
        <f t="shared" si="3"/>
        <v>0</v>
      </c>
      <c r="R27" s="153">
        <f t="shared" si="3"/>
        <v>0</v>
      </c>
      <c r="IR27" s="55"/>
      <c r="IS27" s="56"/>
      <c r="IT27" s="56"/>
      <c r="IU27" s="56"/>
      <c r="IV27" s="56"/>
    </row>
    <row r="28" spans="2:256" ht="20.100000000000001" customHeight="1">
      <c r="B28" s="327">
        <v>17</v>
      </c>
      <c r="C28" s="131" t="s">
        <v>100</v>
      </c>
      <c r="D28" s="129" t="s">
        <v>247</v>
      </c>
      <c r="E28" s="152">
        <f t="shared" ref="E28:R28" si="4">SUM(E23-E27)</f>
        <v>0</v>
      </c>
      <c r="F28" s="152">
        <f t="shared" si="4"/>
        <v>0</v>
      </c>
      <c r="G28" s="152">
        <f t="shared" si="4"/>
        <v>0</v>
      </c>
      <c r="H28" s="152">
        <f t="shared" si="4"/>
        <v>0</v>
      </c>
      <c r="I28" s="152">
        <f t="shared" si="4"/>
        <v>0</v>
      </c>
      <c r="J28" s="152">
        <f t="shared" si="4"/>
        <v>0</v>
      </c>
      <c r="K28" s="152">
        <f t="shared" si="4"/>
        <v>0</v>
      </c>
      <c r="L28" s="152">
        <f t="shared" si="4"/>
        <v>0</v>
      </c>
      <c r="M28" s="152">
        <f t="shared" si="4"/>
        <v>0</v>
      </c>
      <c r="N28" s="152">
        <f t="shared" si="4"/>
        <v>0</v>
      </c>
      <c r="O28" s="152">
        <f t="shared" si="4"/>
        <v>0</v>
      </c>
      <c r="P28" s="152">
        <f t="shared" si="4"/>
        <v>0</v>
      </c>
      <c r="Q28" s="152">
        <f t="shared" si="4"/>
        <v>0</v>
      </c>
      <c r="R28" s="153">
        <f t="shared" si="4"/>
        <v>0</v>
      </c>
      <c r="IR28" s="55"/>
      <c r="IS28" s="56"/>
      <c r="IT28" s="56"/>
      <c r="IU28" s="56"/>
      <c r="IV28" s="56"/>
    </row>
    <row r="29" spans="2:256" ht="20.100000000000001" customHeight="1">
      <c r="B29" s="327">
        <v>18</v>
      </c>
      <c r="C29" s="131" t="s">
        <v>101</v>
      </c>
      <c r="D29" s="129" t="s">
        <v>247</v>
      </c>
      <c r="E29" s="124">
        <f>SUM(E21+E28)</f>
        <v>0</v>
      </c>
      <c r="F29" s="124">
        <f>SUM(F21+F28)</f>
        <v>0</v>
      </c>
      <c r="G29" s="124">
        <f t="shared" ref="G29:R29" si="5">SUM(G21+G28)</f>
        <v>0</v>
      </c>
      <c r="H29" s="124">
        <f t="shared" si="5"/>
        <v>0</v>
      </c>
      <c r="I29" s="124">
        <f t="shared" si="5"/>
        <v>0</v>
      </c>
      <c r="J29" s="124">
        <f t="shared" si="5"/>
        <v>0</v>
      </c>
      <c r="K29" s="124">
        <f t="shared" si="5"/>
        <v>0</v>
      </c>
      <c r="L29" s="124">
        <f t="shared" si="5"/>
        <v>0</v>
      </c>
      <c r="M29" s="124">
        <f t="shared" si="5"/>
        <v>0</v>
      </c>
      <c r="N29" s="124">
        <f t="shared" si="5"/>
        <v>0</v>
      </c>
      <c r="O29" s="124">
        <f t="shared" si="5"/>
        <v>0</v>
      </c>
      <c r="P29" s="124">
        <f t="shared" si="5"/>
        <v>0</v>
      </c>
      <c r="Q29" s="124">
        <f t="shared" si="5"/>
        <v>0</v>
      </c>
      <c r="R29" s="150">
        <f t="shared" si="5"/>
        <v>0</v>
      </c>
      <c r="IR29" s="55"/>
      <c r="IS29" s="56"/>
      <c r="IT29" s="56"/>
      <c r="IU29" s="56"/>
      <c r="IV29" s="56"/>
    </row>
    <row r="30" spans="2:256" ht="20.100000000000001" customHeight="1">
      <c r="B30" s="120">
        <v>19</v>
      </c>
      <c r="C30" s="141" t="s">
        <v>156</v>
      </c>
      <c r="D30" s="129" t="s">
        <v>247</v>
      </c>
      <c r="E30" s="154"/>
      <c r="F30" s="154"/>
      <c r="G30" s="154"/>
      <c r="H30" s="154"/>
      <c r="I30" s="154"/>
      <c r="J30" s="154"/>
      <c r="K30" s="154"/>
      <c r="L30" s="154"/>
      <c r="M30" s="154"/>
      <c r="N30" s="152">
        <f>SUM(F30:I30)</f>
        <v>0</v>
      </c>
      <c r="O30" s="152">
        <f>SUM(J30:M30)</f>
        <v>0</v>
      </c>
      <c r="P30" s="123"/>
      <c r="Q30" s="123"/>
      <c r="R30" s="266"/>
      <c r="S30" s="74"/>
      <c r="IR30" s="55"/>
      <c r="IS30" s="56"/>
      <c r="IT30" s="56"/>
      <c r="IU30" s="56"/>
      <c r="IV30" s="56"/>
    </row>
    <row r="31" spans="2:256" s="6" customFormat="1" ht="19.5" customHeight="1">
      <c r="B31" s="327">
        <v>20</v>
      </c>
      <c r="C31" s="155" t="s">
        <v>102</v>
      </c>
      <c r="D31" s="156" t="s">
        <v>247</v>
      </c>
      <c r="E31" s="157">
        <f t="shared" ref="E31:R31" si="6">SUM(E29-E30)</f>
        <v>0</v>
      </c>
      <c r="F31" s="157">
        <f t="shared" si="6"/>
        <v>0</v>
      </c>
      <c r="G31" s="157">
        <f>SUM(G29-G30)</f>
        <v>0</v>
      </c>
      <c r="H31" s="157">
        <f t="shared" si="6"/>
        <v>0</v>
      </c>
      <c r="I31" s="157">
        <f t="shared" si="6"/>
        <v>0</v>
      </c>
      <c r="J31" s="157">
        <f t="shared" si="6"/>
        <v>0</v>
      </c>
      <c r="K31" s="157">
        <f t="shared" si="6"/>
        <v>0</v>
      </c>
      <c r="L31" s="157">
        <f t="shared" si="6"/>
        <v>0</v>
      </c>
      <c r="M31" s="157">
        <f t="shared" si="6"/>
        <v>0</v>
      </c>
      <c r="N31" s="157">
        <f>SUM(N29-N30)</f>
        <v>0</v>
      </c>
      <c r="O31" s="157">
        <f t="shared" si="6"/>
        <v>0</v>
      </c>
      <c r="P31" s="309">
        <f t="shared" si="6"/>
        <v>0</v>
      </c>
      <c r="Q31" s="157">
        <f t="shared" si="6"/>
        <v>0</v>
      </c>
      <c r="R31" s="158">
        <f t="shared" si="6"/>
        <v>0</v>
      </c>
      <c r="IR31" s="59"/>
      <c r="IS31" s="60"/>
      <c r="IT31" s="60"/>
      <c r="IU31" s="60"/>
      <c r="IV31" s="60"/>
    </row>
    <row r="32" spans="2:256" s="10" customFormat="1" ht="3" customHeight="1">
      <c r="B32" s="120">
        <v>20</v>
      </c>
      <c r="C32" s="8"/>
      <c r="D32" s="7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IR32" s="61"/>
      <c r="IS32" s="58"/>
      <c r="IT32" s="58"/>
      <c r="IU32" s="58"/>
      <c r="IV32" s="58"/>
    </row>
    <row r="33" spans="2:256" s="12" customFormat="1" ht="15" hidden="1" customHeight="1">
      <c r="B33" s="120">
        <v>21</v>
      </c>
      <c r="D33" s="11"/>
      <c r="IR33" s="62"/>
      <c r="IS33" s="56"/>
      <c r="IT33" s="56"/>
      <c r="IU33" s="56"/>
      <c r="IV33" s="56"/>
    </row>
    <row r="34" spans="2:256" ht="15" hidden="1" customHeight="1">
      <c r="B34" s="120">
        <v>22</v>
      </c>
      <c r="IR34" s="55"/>
      <c r="IS34" s="56"/>
      <c r="IT34" s="56"/>
      <c r="IU34" s="56"/>
      <c r="IV34" s="56"/>
    </row>
    <row r="35" spans="2:256" ht="15" hidden="1" customHeight="1">
      <c r="B35" s="120">
        <v>23</v>
      </c>
      <c r="IR35" s="55"/>
      <c r="IS35" s="56"/>
      <c r="IT35" s="56"/>
      <c r="IU35" s="56"/>
      <c r="IV35" s="56"/>
    </row>
    <row r="36" spans="2:256" ht="15" hidden="1" customHeight="1">
      <c r="B36" s="120">
        <v>24</v>
      </c>
      <c r="IR36" s="55"/>
      <c r="IS36" s="56"/>
      <c r="IT36" s="56"/>
      <c r="IU36" s="56"/>
      <c r="IV36" s="56"/>
    </row>
    <row r="37" spans="2:256" ht="15" hidden="1" customHeight="1">
      <c r="B37" s="120">
        <v>25</v>
      </c>
      <c r="IR37" s="55"/>
      <c r="IS37" s="56"/>
      <c r="IT37" s="56"/>
      <c r="IU37" s="56"/>
      <c r="IV37" s="56"/>
    </row>
    <row r="38" spans="2:256" ht="15" hidden="1" customHeight="1">
      <c r="B38" s="120">
        <v>26</v>
      </c>
      <c r="IR38" s="55"/>
      <c r="IS38" s="56"/>
      <c r="IT38" s="56"/>
      <c r="IU38" s="56"/>
      <c r="IV38" s="56"/>
    </row>
    <row r="39" spans="2:256" ht="15" hidden="1" customHeight="1">
      <c r="B39" s="120">
        <v>27</v>
      </c>
      <c r="IR39" s="55"/>
      <c r="IS39" s="56"/>
      <c r="IT39" s="56"/>
      <c r="IU39" s="56"/>
      <c r="IV39" s="56"/>
    </row>
    <row r="40" spans="2:256" ht="15" hidden="1" customHeight="1">
      <c r="B40" s="120">
        <v>28</v>
      </c>
      <c r="IR40" s="54"/>
      <c r="IS40" s="54"/>
      <c r="IT40" s="54"/>
      <c r="IU40" s="54"/>
      <c r="IV40" s="54"/>
    </row>
    <row r="41" spans="2:256"/>
    <row r="42" spans="2:256"/>
    <row r="43" spans="2:256">
      <c r="E43" s="76">
        <f>IF('Prognoza veniturilor'!D50-'Prognoza cheltuielilor'!D21&gt;0,'Prognoza veniturilor'!D50-'Prognoza cheltuielilor'!D21,0)</f>
        <v>0</v>
      </c>
      <c r="F43" s="76">
        <f>IF('Prognoza veniturilor'!E50-'Prognoza cheltuielilor'!E21&gt;0,'Prognoza veniturilor'!E50-'Prognoza cheltuielilor'!E21,0)</f>
        <v>0</v>
      </c>
    </row>
    <row r="44" spans="2:256">
      <c r="E44" s="1">
        <f>IF('Prognoza veniturilor'!D50-'Prognoza cheltuielilor'!D21&lt;0,-'Prognoza veniturilor'!D50+'Prognoza cheltuielilor'!D21,0)</f>
        <v>0</v>
      </c>
      <c r="F44" s="1">
        <f>IF('Prognoza veniturilor'!E50-'Prognoza cheltuielilor'!E21&lt;0,-'Prognoza veniturilor'!E50+'Prognoza cheltuielilor'!E21,0)</f>
        <v>0</v>
      </c>
    </row>
    <row r="45" spans="2:256"/>
    <row r="46" spans="2:256"/>
    <row r="47" spans="2:256"/>
    <row r="48" spans="2:256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</sheetData>
  <sheetProtection password="D8EB" sheet="1"/>
  <customSheetViews>
    <customSheetView guid="{CFCAA516-04A4-438F-9C9F-E85EB651FC1F}" scale="75" hiddenRows="1" showRuler="0" topLeftCell="A21">
      <selection activeCell="C12" sqref="C12:C13"/>
      <rowBreaks count="2" manualBreakCount="2">
        <brk id="57" max="19" man="1"/>
        <brk id="75" max="19" man="1"/>
      </rowBreaks>
      <colBreaks count="1" manualBreakCount="1">
        <brk id="19" max="1048575" man="1"/>
      </colBreaks>
      <pageMargins left="0.19" right="0.5" top="0.23" bottom="0.13" header="0.24" footer="0.13"/>
      <printOptions horizontalCentered="1" verticalCentered="1"/>
      <pageSetup paperSize="9" scale="57" orientation="landscape" horizontalDpi="300" verticalDpi="300" r:id="rId1"/>
      <headerFooter alignWithMargins="0"/>
    </customSheetView>
    <customSheetView guid="{63BBC9A1-BC43-11D7-8BCA-000255C26D10}" scale="75" showPageBreaks="1" printArea="1" hiddenRows="1" showRuler="0" topLeftCell="A41">
      <selection activeCell="F72" sqref="F72"/>
      <rowBreaks count="2" manualBreakCount="2">
        <brk id="57" max="19" man="1"/>
        <brk id="75" max="19" man="1"/>
      </rowBreaks>
      <colBreaks count="1" manualBreakCount="1">
        <brk id="19" max="1048575" man="1"/>
      </colBreaks>
      <pageMargins left="0.19" right="0.5" top="0.23" bottom="0.13" header="0.24" footer="0.13"/>
      <printOptions horizontalCentered="1" verticalCentered="1"/>
      <pageSetup paperSize="9" scale="57" orientation="landscape" horizontalDpi="300" verticalDpi="300" r:id="rId2"/>
      <headerFooter alignWithMargins="0"/>
    </customSheetView>
  </customSheetViews>
  <mergeCells count="17">
    <mergeCell ref="O6:O7"/>
    <mergeCell ref="B1:O1"/>
    <mergeCell ref="B8:R8"/>
    <mergeCell ref="B15:R15"/>
    <mergeCell ref="E6:E7"/>
    <mergeCell ref="N6:N7"/>
    <mergeCell ref="P1:R3"/>
    <mergeCell ref="B22:R22"/>
    <mergeCell ref="B24:R24"/>
    <mergeCell ref="B2:O3"/>
    <mergeCell ref="B4:R4"/>
    <mergeCell ref="P6:P7"/>
    <mergeCell ref="Q6:Q7"/>
    <mergeCell ref="R6:R7"/>
    <mergeCell ref="B5:R5"/>
    <mergeCell ref="F6:I6"/>
    <mergeCell ref="J6:M6"/>
  </mergeCells>
  <phoneticPr fontId="3" type="noConversion"/>
  <dataValidations count="1">
    <dataValidation errorStyle="information" allowBlank="1" showInputMessage="1" showErrorMessage="1" sqref="E25:R26 E16:R19 E23:R23 E29:R30 E9:R13"/>
  </dataValidations>
  <printOptions horizontalCentered="1" verticalCentered="1"/>
  <pageMargins left="0.19685039370078741" right="0.51181102362204722" top="0.23622047244094491" bottom="2.3622047244094491" header="0.23622047244094491" footer="0.11811023622047245"/>
  <pageSetup paperSize="9" orientation="landscape" verticalDpi="598" r:id="rId3"/>
  <headerFooter alignWithMargins="0">
    <oddFooter>&amp;L&amp;A&amp;C&amp;D&amp;R&amp;P/&amp;N</oddFooter>
  </headerFooter>
  <rowBreaks count="1" manualBreakCount="1">
    <brk id="31" max="19" man="1"/>
  </rowBreaks>
  <ignoredErrors>
    <ignoredError sqref="O30" unlockedFormula="1"/>
    <ignoredError sqref="N30" formulaRange="1" unlockedFormula="1"/>
  </ignoredErrors>
  <drawing r:id="rId4"/>
  <legacyDrawing r:id="rId5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21"/>
    <pageSetUpPr fitToPage="1"/>
  </sheetPr>
  <dimension ref="A1:J32"/>
  <sheetViews>
    <sheetView view="pageBreakPreview" topLeftCell="B1" zoomScale="60" zoomScaleNormal="100" workbookViewId="0">
      <selection activeCell="F8" sqref="F8 F12"/>
    </sheetView>
  </sheetViews>
  <sheetFormatPr defaultRowHeight="12.75"/>
  <cols>
    <col min="1" max="1" width="1.5703125" style="79" hidden="1" customWidth="1"/>
    <col min="2" max="2" width="4" style="91" bestFit="1" customWidth="1"/>
    <col min="3" max="3" width="43.85546875" style="81" customWidth="1"/>
    <col min="4" max="4" width="20.140625" style="81" customWidth="1"/>
    <col min="5" max="9" width="17.28515625" style="81" customWidth="1"/>
    <col min="10" max="16384" width="9.140625" style="81"/>
  </cols>
  <sheetData>
    <row r="1" spans="1:10" s="77" customFormat="1" ht="13.5" customHeight="1">
      <c r="B1" s="395" t="s">
        <v>251</v>
      </c>
      <c r="C1" s="396"/>
      <c r="D1" s="396"/>
      <c r="E1" s="396"/>
      <c r="F1" s="396"/>
      <c r="G1" s="397"/>
      <c r="H1" s="391" t="s">
        <v>138</v>
      </c>
      <c r="I1" s="392"/>
      <c r="J1" s="78"/>
    </row>
    <row r="2" spans="1:10" s="77" customFormat="1" ht="31.5" customHeight="1">
      <c r="B2" s="398"/>
      <c r="C2" s="399"/>
      <c r="D2" s="399"/>
      <c r="E2" s="399"/>
      <c r="F2" s="399"/>
      <c r="G2" s="400"/>
      <c r="H2" s="393"/>
      <c r="I2" s="394"/>
      <c r="J2" s="78"/>
    </row>
    <row r="3" spans="1:10" s="93" customFormat="1" ht="5.25" customHeight="1" thickBot="1">
      <c r="B3" s="111"/>
      <c r="C3" s="92"/>
      <c r="D3" s="92"/>
      <c r="E3" s="92"/>
      <c r="F3" s="92"/>
      <c r="G3" s="92"/>
      <c r="H3" s="94"/>
      <c r="I3" s="112"/>
      <c r="J3" s="95"/>
    </row>
    <row r="4" spans="1:10" ht="16.5">
      <c r="B4" s="401" t="s">
        <v>248</v>
      </c>
      <c r="C4" s="402"/>
      <c r="D4" s="402"/>
      <c r="E4" s="402"/>
      <c r="F4" s="402"/>
      <c r="G4" s="402"/>
      <c r="H4" s="402"/>
      <c r="I4" s="403"/>
      <c r="J4" s="80"/>
    </row>
    <row r="5" spans="1:10" ht="45.75" customHeight="1">
      <c r="B5" s="113"/>
      <c r="C5" s="159"/>
      <c r="D5" s="265" t="s">
        <v>212</v>
      </c>
      <c r="E5" s="160" t="s">
        <v>28</v>
      </c>
      <c r="F5" s="160" t="s">
        <v>29</v>
      </c>
      <c r="G5" s="160" t="s">
        <v>105</v>
      </c>
      <c r="H5" s="160" t="s">
        <v>106</v>
      </c>
      <c r="I5" s="161" t="s">
        <v>107</v>
      </c>
      <c r="J5" s="80"/>
    </row>
    <row r="6" spans="1:10" ht="15.75">
      <c r="B6" s="114">
        <v>1</v>
      </c>
      <c r="C6" s="162" t="s">
        <v>113</v>
      </c>
      <c r="D6" s="163"/>
      <c r="E6" s="163"/>
      <c r="F6" s="163"/>
      <c r="G6" s="163"/>
      <c r="H6" s="163"/>
      <c r="I6" s="164"/>
      <c r="J6" s="80"/>
    </row>
    <row r="7" spans="1:10" ht="15.75">
      <c r="B7" s="114">
        <v>2</v>
      </c>
      <c r="C7" s="162" t="s">
        <v>114</v>
      </c>
      <c r="D7" s="163"/>
      <c r="E7" s="163"/>
      <c r="F7" s="163"/>
      <c r="G7" s="163"/>
      <c r="H7" s="163"/>
      <c r="I7" s="164"/>
      <c r="J7" s="80"/>
    </row>
    <row r="8" spans="1:10" ht="15.75" customHeight="1">
      <c r="B8" s="115" t="s">
        <v>125</v>
      </c>
      <c r="C8" s="165" t="s">
        <v>127</v>
      </c>
      <c r="D8" s="166">
        <f t="shared" ref="D8:I8" si="0">D6-D7</f>
        <v>0</v>
      </c>
      <c r="E8" s="166">
        <f>E6-E7</f>
        <v>0</v>
      </c>
      <c r="F8" s="166">
        <f t="shared" si="0"/>
        <v>0</v>
      </c>
      <c r="G8" s="166">
        <f t="shared" si="0"/>
        <v>0</v>
      </c>
      <c r="H8" s="166">
        <f t="shared" si="0"/>
        <v>0</v>
      </c>
      <c r="I8" s="167">
        <f t="shared" si="0"/>
        <v>0</v>
      </c>
      <c r="J8" s="80"/>
    </row>
    <row r="9" spans="1:10" ht="15.75">
      <c r="B9" s="114">
        <v>3</v>
      </c>
      <c r="C9" s="162" t="s">
        <v>108</v>
      </c>
      <c r="D9" s="163"/>
      <c r="E9" s="163"/>
      <c r="F9" s="163"/>
      <c r="G9" s="163"/>
      <c r="H9" s="163"/>
      <c r="I9" s="184"/>
      <c r="J9" s="80"/>
    </row>
    <row r="10" spans="1:10" ht="15.75">
      <c r="B10" s="114">
        <v>4</v>
      </c>
      <c r="C10" s="162" t="s">
        <v>115</v>
      </c>
      <c r="D10" s="163"/>
      <c r="E10" s="163"/>
      <c r="F10" s="163"/>
      <c r="G10" s="163"/>
      <c r="H10" s="163"/>
      <c r="I10" s="184"/>
      <c r="J10" s="80"/>
    </row>
    <row r="11" spans="1:10" ht="15.75">
      <c r="B11" s="114">
        <v>5</v>
      </c>
      <c r="C11" s="162" t="s">
        <v>116</v>
      </c>
      <c r="D11" s="163"/>
      <c r="E11" s="168"/>
      <c r="F11" s="168"/>
      <c r="G11" s="163"/>
      <c r="H11" s="168"/>
      <c r="I11" s="264"/>
      <c r="J11" s="80"/>
    </row>
    <row r="12" spans="1:10" ht="15.75">
      <c r="B12" s="115" t="s">
        <v>126</v>
      </c>
      <c r="C12" s="165" t="s">
        <v>128</v>
      </c>
      <c r="D12" s="169">
        <f t="shared" ref="D12:I12" si="1">D9+D10+D11</f>
        <v>0</v>
      </c>
      <c r="E12" s="169">
        <f t="shared" si="1"/>
        <v>0</v>
      </c>
      <c r="F12" s="169">
        <f t="shared" si="1"/>
        <v>0</v>
      </c>
      <c r="G12" s="169">
        <f t="shared" si="1"/>
        <v>0</v>
      </c>
      <c r="H12" s="169">
        <f t="shared" si="1"/>
        <v>0</v>
      </c>
      <c r="I12" s="167">
        <f t="shared" si="1"/>
        <v>0</v>
      </c>
      <c r="J12" s="80"/>
    </row>
    <row r="13" spans="1:10" ht="12.75" customHeight="1" thickBot="1">
      <c r="B13" s="114"/>
      <c r="C13" s="170"/>
      <c r="D13" s="171"/>
      <c r="E13" s="172"/>
      <c r="F13" s="172"/>
      <c r="G13" s="172"/>
      <c r="H13" s="172"/>
      <c r="I13" s="173"/>
      <c r="J13" s="80"/>
    </row>
    <row r="14" spans="1:10" s="84" customFormat="1" ht="16.5" thickBot="1">
      <c r="A14" s="82"/>
      <c r="B14" s="116"/>
      <c r="C14" s="174" t="s">
        <v>129</v>
      </c>
      <c r="D14" s="175">
        <f t="shared" ref="D14:I14" si="2">D8+D12</f>
        <v>0</v>
      </c>
      <c r="E14" s="175">
        <f t="shared" si="2"/>
        <v>0</v>
      </c>
      <c r="F14" s="175">
        <f t="shared" si="2"/>
        <v>0</v>
      </c>
      <c r="G14" s="175">
        <f t="shared" si="2"/>
        <v>0</v>
      </c>
      <c r="H14" s="175">
        <f t="shared" si="2"/>
        <v>0</v>
      </c>
      <c r="I14" s="176">
        <f t="shared" si="2"/>
        <v>0</v>
      </c>
      <c r="J14" s="83"/>
    </row>
    <row r="15" spans="1:10" s="84" customFormat="1" ht="31.5">
      <c r="A15" s="82"/>
      <c r="B15" s="263" t="s">
        <v>130</v>
      </c>
      <c r="C15" s="177" t="s">
        <v>117</v>
      </c>
      <c r="D15" s="166">
        <f t="shared" ref="D15:I15" si="3">SUM(D16:D18)</f>
        <v>0</v>
      </c>
      <c r="E15" s="166">
        <f t="shared" si="3"/>
        <v>0</v>
      </c>
      <c r="F15" s="166">
        <f t="shared" si="3"/>
        <v>0</v>
      </c>
      <c r="G15" s="166">
        <f t="shared" si="3"/>
        <v>0</v>
      </c>
      <c r="H15" s="166">
        <f t="shared" si="3"/>
        <v>0</v>
      </c>
      <c r="I15" s="167">
        <f t="shared" si="3"/>
        <v>0</v>
      </c>
      <c r="J15" s="83"/>
    </row>
    <row r="16" spans="1:10" ht="15.75">
      <c r="B16" s="114">
        <v>6</v>
      </c>
      <c r="C16" s="162" t="s">
        <v>118</v>
      </c>
      <c r="D16" s="163"/>
      <c r="E16" s="163"/>
      <c r="F16" s="163"/>
      <c r="G16" s="163"/>
      <c r="H16" s="163"/>
      <c r="I16" s="164"/>
      <c r="J16" s="80"/>
    </row>
    <row r="17" spans="1:10" ht="15.75">
      <c r="B17" s="114">
        <v>7</v>
      </c>
      <c r="C17" s="162" t="s">
        <v>119</v>
      </c>
      <c r="D17" s="163"/>
      <c r="E17" s="163"/>
      <c r="F17" s="163"/>
      <c r="G17" s="163"/>
      <c r="H17" s="163"/>
      <c r="I17" s="164"/>
      <c r="J17" s="80"/>
    </row>
    <row r="18" spans="1:10" ht="15.75">
      <c r="B18" s="114">
        <v>8</v>
      </c>
      <c r="C18" s="162" t="s">
        <v>120</v>
      </c>
      <c r="D18" s="163"/>
      <c r="E18" s="163"/>
      <c r="F18" s="163"/>
      <c r="G18" s="163"/>
      <c r="H18" s="163"/>
      <c r="I18" s="164"/>
      <c r="J18" s="80"/>
    </row>
    <row r="19" spans="1:10" s="84" customFormat="1" ht="31.5">
      <c r="A19" s="82"/>
      <c r="B19" s="263" t="s">
        <v>131</v>
      </c>
      <c r="C19" s="177" t="s">
        <v>121</v>
      </c>
      <c r="D19" s="166">
        <f t="shared" ref="D19:I19" si="4">SUM(D20:D22)</f>
        <v>0</v>
      </c>
      <c r="E19" s="166">
        <f t="shared" si="4"/>
        <v>0</v>
      </c>
      <c r="F19" s="166">
        <f t="shared" si="4"/>
        <v>0</v>
      </c>
      <c r="G19" s="166">
        <f t="shared" si="4"/>
        <v>0</v>
      </c>
      <c r="H19" s="166">
        <f t="shared" si="4"/>
        <v>0</v>
      </c>
      <c r="I19" s="167">
        <f t="shared" si="4"/>
        <v>0</v>
      </c>
      <c r="J19" s="83"/>
    </row>
    <row r="20" spans="1:10" ht="15.75">
      <c r="B20" s="114">
        <v>9</v>
      </c>
      <c r="C20" s="162" t="s">
        <v>118</v>
      </c>
      <c r="D20" s="163"/>
      <c r="E20" s="163"/>
      <c r="F20" s="163"/>
      <c r="G20" s="163"/>
      <c r="H20" s="163"/>
      <c r="I20" s="164"/>
      <c r="J20" s="80"/>
    </row>
    <row r="21" spans="1:10" ht="15.75">
      <c r="B21" s="114">
        <v>10</v>
      </c>
      <c r="C21" s="162" t="s">
        <v>119</v>
      </c>
      <c r="D21" s="178"/>
      <c r="E21" s="178"/>
      <c r="F21" s="178"/>
      <c r="G21" s="178"/>
      <c r="H21" s="178"/>
      <c r="I21" s="179"/>
      <c r="J21" s="80"/>
    </row>
    <row r="22" spans="1:10" ht="15.75">
      <c r="B22" s="114">
        <v>11</v>
      </c>
      <c r="C22" s="162" t="s">
        <v>120</v>
      </c>
      <c r="D22" s="163"/>
      <c r="E22" s="163"/>
      <c r="F22" s="178"/>
      <c r="G22" s="178"/>
      <c r="H22" s="163"/>
      <c r="I22" s="164"/>
      <c r="J22" s="80"/>
    </row>
    <row r="23" spans="1:10" s="84" customFormat="1" ht="15.75" customHeight="1">
      <c r="A23" s="82"/>
      <c r="B23" s="115" t="s">
        <v>132</v>
      </c>
      <c r="C23" s="165" t="s">
        <v>44</v>
      </c>
      <c r="D23" s="180"/>
      <c r="E23" s="180"/>
      <c r="F23" s="310"/>
      <c r="G23" s="310"/>
      <c r="H23" s="180"/>
      <c r="I23" s="181"/>
      <c r="J23" s="83"/>
    </row>
    <row r="24" spans="1:10" ht="15.75">
      <c r="B24" s="114">
        <v>12</v>
      </c>
      <c r="C24" s="162" t="s">
        <v>109</v>
      </c>
      <c r="D24" s="163"/>
      <c r="E24" s="163"/>
      <c r="F24" s="178"/>
      <c r="G24" s="178"/>
      <c r="H24" s="163"/>
      <c r="I24" s="184"/>
      <c r="J24" s="80"/>
    </row>
    <row r="25" spans="1:10" ht="15.75">
      <c r="B25" s="114">
        <v>13</v>
      </c>
      <c r="C25" s="162" t="s">
        <v>122</v>
      </c>
      <c r="D25" s="163"/>
      <c r="E25" s="163"/>
      <c r="F25" s="178"/>
      <c r="G25" s="178"/>
      <c r="H25" s="163"/>
      <c r="I25" s="184"/>
      <c r="J25" s="80"/>
    </row>
    <row r="26" spans="1:10" ht="15.75">
      <c r="B26" s="114">
        <v>14</v>
      </c>
      <c r="C26" s="162" t="s">
        <v>123</v>
      </c>
      <c r="D26" s="163"/>
      <c r="E26" s="163"/>
      <c r="F26" s="178"/>
      <c r="G26" s="178"/>
      <c r="H26" s="163"/>
      <c r="I26" s="184"/>
      <c r="J26" s="80"/>
    </row>
    <row r="27" spans="1:10" ht="15.75">
      <c r="B27" s="114">
        <v>15</v>
      </c>
      <c r="C27" s="162" t="s">
        <v>124</v>
      </c>
      <c r="D27" s="163"/>
      <c r="E27" s="163"/>
      <c r="F27" s="178"/>
      <c r="G27" s="178"/>
      <c r="H27" s="163"/>
      <c r="I27" s="184"/>
      <c r="J27" s="80"/>
    </row>
    <row r="28" spans="1:10" ht="15.75">
      <c r="B28" s="114">
        <v>16</v>
      </c>
      <c r="C28" s="162" t="s">
        <v>110</v>
      </c>
      <c r="D28" s="182"/>
      <c r="E28" s="183"/>
      <c r="F28" s="178"/>
      <c r="G28" s="178"/>
      <c r="H28" s="183"/>
      <c r="I28" s="184"/>
      <c r="J28" s="80"/>
    </row>
    <row r="29" spans="1:10" ht="16.5" thickBot="1">
      <c r="B29" s="115" t="s">
        <v>133</v>
      </c>
      <c r="C29" s="170" t="s">
        <v>111</v>
      </c>
      <c r="D29" s="185">
        <f t="shared" ref="D29:I29" si="5">D24+D25+D28</f>
        <v>0</v>
      </c>
      <c r="E29" s="185">
        <f t="shared" si="5"/>
        <v>0</v>
      </c>
      <c r="F29" s="185">
        <f t="shared" si="5"/>
        <v>0</v>
      </c>
      <c r="G29" s="185">
        <f t="shared" si="5"/>
        <v>0</v>
      </c>
      <c r="H29" s="185">
        <f t="shared" si="5"/>
        <v>0</v>
      </c>
      <c r="I29" s="186">
        <f t="shared" si="5"/>
        <v>0</v>
      </c>
      <c r="J29" s="80"/>
    </row>
    <row r="30" spans="1:10" s="87" customFormat="1" ht="16.5" thickBot="1">
      <c r="A30" s="85"/>
      <c r="B30" s="117"/>
      <c r="C30" s="187" t="s">
        <v>112</v>
      </c>
      <c r="D30" s="188">
        <f t="shared" ref="D30:I30" si="6">D15+D19+D23+D29</f>
        <v>0</v>
      </c>
      <c r="E30" s="188">
        <f t="shared" si="6"/>
        <v>0</v>
      </c>
      <c r="F30" s="188">
        <f t="shared" si="6"/>
        <v>0</v>
      </c>
      <c r="G30" s="188">
        <f t="shared" si="6"/>
        <v>0</v>
      </c>
      <c r="H30" s="188">
        <f t="shared" si="6"/>
        <v>0</v>
      </c>
      <c r="I30" s="189">
        <f t="shared" si="6"/>
        <v>0</v>
      </c>
      <c r="J30" s="86"/>
    </row>
    <row r="31" spans="1:10">
      <c r="A31" s="88"/>
      <c r="B31" s="89"/>
      <c r="C31" s="90"/>
      <c r="D31" s="90"/>
      <c r="E31" s="90"/>
      <c r="F31" s="90"/>
      <c r="G31" s="90"/>
      <c r="H31" s="90"/>
      <c r="I31" s="90"/>
    </row>
    <row r="32" spans="1:10">
      <c r="C32" s="81" t="s">
        <v>134</v>
      </c>
      <c r="D32" s="109">
        <f t="shared" ref="D32:I32" si="7">D14-D30</f>
        <v>0</v>
      </c>
      <c r="E32" s="109">
        <f t="shared" si="7"/>
        <v>0</v>
      </c>
      <c r="F32" s="109">
        <f t="shared" si="7"/>
        <v>0</v>
      </c>
      <c r="G32" s="109">
        <f t="shared" si="7"/>
        <v>0</v>
      </c>
      <c r="H32" s="109">
        <f t="shared" si="7"/>
        <v>0</v>
      </c>
      <c r="I32" s="109">
        <f t="shared" si="7"/>
        <v>0</v>
      </c>
    </row>
  </sheetData>
  <sheetProtection password="D8EB" sheet="1"/>
  <mergeCells count="3">
    <mergeCell ref="H1:I2"/>
    <mergeCell ref="B1:G2"/>
    <mergeCell ref="B4:I4"/>
  </mergeCells>
  <phoneticPr fontId="35" type="noConversion"/>
  <dataValidations disablePrompts="1" count="1">
    <dataValidation allowBlank="1" showInputMessage="1" showErrorMessage="1" promptTitle="Atentie!" prompt="Continutul celulelor nu poate fi modificat!" sqref="H1"/>
  </dataValidations>
  <printOptions horizontalCentered="1"/>
  <pageMargins left="0.74803149606299202" right="0.74803149606299202" top="0.98425196850393704" bottom="0.98425196850393704" header="0.511811023622047" footer="0.511811023622047"/>
  <pageSetup paperSize="9" scale="83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sheetPr codeName="Foaie3" enableFormatConditionsCalculation="0">
    <tabColor indexed="21"/>
    <pageSetUpPr autoPageBreaks="0" fitToPage="1"/>
  </sheetPr>
  <dimension ref="A1:AP55"/>
  <sheetViews>
    <sheetView showGridLines="0" showZeros="0" view="pageBreakPreview" topLeftCell="A23" zoomScale="50" zoomScaleNormal="80" zoomScaleSheetLayoutView="50" workbookViewId="0">
      <selection activeCell="F23" sqref="F23:F24"/>
    </sheetView>
  </sheetViews>
  <sheetFormatPr defaultColWidth="0" defaultRowHeight="12.75"/>
  <cols>
    <col min="1" max="1" width="2.5703125" style="14" customWidth="1"/>
    <col min="2" max="2" width="3.42578125" style="19" customWidth="1"/>
    <col min="3" max="3" width="49.140625" style="15" customWidth="1"/>
    <col min="4" max="4" width="17.28515625" style="15" customWidth="1"/>
    <col min="5" max="17" width="17.28515625" style="14" customWidth="1"/>
    <col min="18" max="21" width="12.7109375" style="14" customWidth="1"/>
    <col min="22" max="22" width="9.42578125" style="14" hidden="1" customWidth="1"/>
    <col min="23" max="16384" width="0" style="14" hidden="1"/>
  </cols>
  <sheetData>
    <row r="1" spans="1:42" s="42" customFormat="1">
      <c r="A1" s="35"/>
      <c r="B1" s="33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42" s="43" customFormat="1" ht="12.75" customHeight="1">
      <c r="A2" s="98"/>
      <c r="B2" s="409" t="s">
        <v>252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1"/>
      <c r="N2" s="415" t="s">
        <v>139</v>
      </c>
      <c r="O2" s="416"/>
      <c r="P2" s="416"/>
      <c r="Q2" s="417"/>
      <c r="R2" s="74"/>
      <c r="S2" s="22"/>
      <c r="T2" s="22"/>
      <c r="U2" s="22"/>
    </row>
    <row r="3" spans="1:42" s="43" customFormat="1" ht="34.5" customHeight="1">
      <c r="A3" s="99"/>
      <c r="B3" s="412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4"/>
      <c r="N3" s="418"/>
      <c r="O3" s="419"/>
      <c r="P3" s="419"/>
      <c r="Q3" s="420"/>
      <c r="R3" s="74"/>
      <c r="S3" s="22"/>
      <c r="T3" s="22"/>
      <c r="U3" s="22"/>
    </row>
    <row r="4" spans="1:42" s="43" customFormat="1" ht="15.75">
      <c r="A4" s="99"/>
      <c r="B4" s="36"/>
      <c r="C4" s="23" t="s">
        <v>249</v>
      </c>
      <c r="D4" s="28"/>
      <c r="E4" s="421" t="s">
        <v>94</v>
      </c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3"/>
      <c r="Q4" s="96" t="s">
        <v>69</v>
      </c>
      <c r="R4" s="74"/>
      <c r="S4"/>
      <c r="T4"/>
      <c r="U4"/>
    </row>
    <row r="5" spans="1:42" s="43" customFormat="1" ht="24" customHeight="1">
      <c r="A5" s="99"/>
      <c r="B5" s="37"/>
      <c r="C5" s="24" t="s">
        <v>6</v>
      </c>
      <c r="D5" s="29"/>
      <c r="E5" s="25" t="s">
        <v>7</v>
      </c>
      <c r="F5" s="25" t="s">
        <v>8</v>
      </c>
      <c r="G5" s="25" t="s">
        <v>9</v>
      </c>
      <c r="H5" s="25" t="s">
        <v>10</v>
      </c>
      <c r="I5" s="25" t="s">
        <v>11</v>
      </c>
      <c r="J5" s="25" t="s">
        <v>12</v>
      </c>
      <c r="K5" s="25" t="s">
        <v>13</v>
      </c>
      <c r="L5" s="25" t="s">
        <v>14</v>
      </c>
      <c r="M5" s="25" t="s">
        <v>15</v>
      </c>
      <c r="N5" s="25" t="s">
        <v>16</v>
      </c>
      <c r="O5" s="25" t="s">
        <v>17</v>
      </c>
      <c r="P5" s="25" t="s">
        <v>18</v>
      </c>
      <c r="Q5" s="407" t="s">
        <v>229</v>
      </c>
      <c r="R5" s="74"/>
      <c r="S5"/>
      <c r="T5"/>
      <c r="U5"/>
    </row>
    <row r="6" spans="1:42" s="44" customFormat="1" ht="24" customHeight="1">
      <c r="A6" s="100"/>
      <c r="B6" s="209" t="s">
        <v>19</v>
      </c>
      <c r="C6" s="404" t="s">
        <v>20</v>
      </c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24"/>
      <c r="Q6" s="408"/>
      <c r="R6" s="74"/>
      <c r="S6"/>
      <c r="T6"/>
      <c r="U6"/>
    </row>
    <row r="7" spans="1:42" s="44" customFormat="1" ht="32.25" customHeight="1">
      <c r="A7" s="100"/>
      <c r="B7" s="190" t="s">
        <v>21</v>
      </c>
      <c r="C7" s="191" t="s">
        <v>74</v>
      </c>
      <c r="D7" s="192"/>
      <c r="E7" s="193">
        <f>E8+E9+E10+E13</f>
        <v>0</v>
      </c>
      <c r="F7" s="193">
        <f t="shared" ref="F7:P7" si="0">F8+F9+F10+F13</f>
        <v>0</v>
      </c>
      <c r="G7" s="193">
        <f t="shared" si="0"/>
        <v>0</v>
      </c>
      <c r="H7" s="193">
        <f t="shared" si="0"/>
        <v>0</v>
      </c>
      <c r="I7" s="193">
        <f t="shared" si="0"/>
        <v>0</v>
      </c>
      <c r="J7" s="193">
        <f t="shared" si="0"/>
        <v>0</v>
      </c>
      <c r="K7" s="193">
        <f t="shared" si="0"/>
        <v>0</v>
      </c>
      <c r="L7" s="193">
        <f t="shared" si="0"/>
        <v>0</v>
      </c>
      <c r="M7" s="193">
        <f t="shared" si="0"/>
        <v>0</v>
      </c>
      <c r="N7" s="193">
        <f t="shared" si="0"/>
        <v>0</v>
      </c>
      <c r="O7" s="193">
        <f t="shared" si="0"/>
        <v>0</v>
      </c>
      <c r="P7" s="193">
        <f t="shared" si="0"/>
        <v>0</v>
      </c>
      <c r="Q7" s="194">
        <f>SUM(Q8:Q10)+Q13</f>
        <v>0</v>
      </c>
      <c r="R7" s="74"/>
      <c r="S7"/>
      <c r="T7"/>
      <c r="U7"/>
    </row>
    <row r="8" spans="1:42" s="43" customFormat="1" ht="32.25" customHeight="1">
      <c r="A8" s="99"/>
      <c r="B8" s="195"/>
      <c r="C8" s="324" t="s">
        <v>160</v>
      </c>
      <c r="D8" s="192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50">
        <f>SUM(E8:P8)</f>
        <v>0</v>
      </c>
      <c r="R8" s="74"/>
      <c r="S8"/>
      <c r="T8"/>
      <c r="U8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</row>
    <row r="9" spans="1:42" s="43" customFormat="1" ht="16.5" customHeight="1">
      <c r="A9" s="99"/>
      <c r="B9" s="195"/>
      <c r="C9" s="197" t="s">
        <v>56</v>
      </c>
      <c r="D9" s="192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50">
        <f>SUM(E9:P9)</f>
        <v>0</v>
      </c>
      <c r="R9" s="74"/>
      <c r="S9"/>
      <c r="T9"/>
      <c r="U9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</row>
    <row r="10" spans="1:42" s="43" customFormat="1" ht="30.75" customHeight="1">
      <c r="A10" s="99"/>
      <c r="B10" s="195"/>
      <c r="C10" s="197" t="s">
        <v>57</v>
      </c>
      <c r="D10" s="192"/>
      <c r="E10" s="124">
        <f t="shared" ref="E10:Q10" si="1">SUM(E11:E12)</f>
        <v>0</v>
      </c>
      <c r="F10" s="124">
        <f t="shared" si="1"/>
        <v>0</v>
      </c>
      <c r="G10" s="124">
        <f t="shared" si="1"/>
        <v>0</v>
      </c>
      <c r="H10" s="124">
        <f t="shared" si="1"/>
        <v>0</v>
      </c>
      <c r="I10" s="124">
        <f t="shared" si="1"/>
        <v>0</v>
      </c>
      <c r="J10" s="124">
        <f t="shared" si="1"/>
        <v>0</v>
      </c>
      <c r="K10" s="124">
        <f t="shared" si="1"/>
        <v>0</v>
      </c>
      <c r="L10" s="124">
        <f t="shared" si="1"/>
        <v>0</v>
      </c>
      <c r="M10" s="124">
        <f t="shared" si="1"/>
        <v>0</v>
      </c>
      <c r="N10" s="124">
        <f t="shared" si="1"/>
        <v>0</v>
      </c>
      <c r="O10" s="124">
        <f t="shared" si="1"/>
        <v>0</v>
      </c>
      <c r="P10" s="124">
        <f t="shared" si="1"/>
        <v>0</v>
      </c>
      <c r="Q10" s="194">
        <f t="shared" si="1"/>
        <v>0</v>
      </c>
      <c r="R10" s="74"/>
      <c r="S10"/>
      <c r="T10"/>
      <c r="U10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</row>
    <row r="11" spans="1:42" s="43" customFormat="1" ht="15.95" customHeight="1">
      <c r="A11" s="99"/>
      <c r="B11" s="195"/>
      <c r="C11" s="198" t="s">
        <v>195</v>
      </c>
      <c r="D11" s="199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50">
        <f>SUM(E11:P11)</f>
        <v>0</v>
      </c>
      <c r="R11" s="74"/>
      <c r="S11"/>
      <c r="T11"/>
      <c r="U11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</row>
    <row r="12" spans="1:42" s="43" customFormat="1" ht="33" customHeight="1">
      <c r="A12" s="99"/>
      <c r="B12" s="195"/>
      <c r="C12" s="324" t="s">
        <v>230</v>
      </c>
      <c r="D12" s="199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50">
        <f>SUM(E12:P12)</f>
        <v>0</v>
      </c>
      <c r="R12" s="74"/>
      <c r="S12"/>
      <c r="T12"/>
      <c r="U12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spans="1:42" s="43" customFormat="1" ht="31.5" customHeight="1">
      <c r="A13" s="99"/>
      <c r="B13" s="195"/>
      <c r="C13" s="197" t="s">
        <v>191</v>
      </c>
      <c r="D13" s="192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4">
        <f>SUM(E13:P13)</f>
        <v>0</v>
      </c>
      <c r="R13" s="74"/>
      <c r="S13"/>
      <c r="T13"/>
      <c r="U13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</row>
    <row r="14" spans="1:42" s="44" customFormat="1" ht="33" customHeight="1">
      <c r="A14" s="100"/>
      <c r="B14" s="190" t="s">
        <v>58</v>
      </c>
      <c r="C14" s="191" t="s">
        <v>144</v>
      </c>
      <c r="D14" s="192"/>
      <c r="E14" s="193">
        <f>SUM(E15:E17)</f>
        <v>0</v>
      </c>
      <c r="F14" s="193">
        <f>SUM(F15:F17)</f>
        <v>0</v>
      </c>
      <c r="G14" s="193">
        <f t="shared" ref="G14:O14" si="2">SUM(G15:G17)</f>
        <v>0</v>
      </c>
      <c r="H14" s="193">
        <f t="shared" si="2"/>
        <v>0</v>
      </c>
      <c r="I14" s="193">
        <f t="shared" si="2"/>
        <v>0</v>
      </c>
      <c r="J14" s="193">
        <f t="shared" si="2"/>
        <v>0</v>
      </c>
      <c r="K14" s="193">
        <f t="shared" si="2"/>
        <v>0</v>
      </c>
      <c r="L14" s="193">
        <f t="shared" si="2"/>
        <v>0</v>
      </c>
      <c r="M14" s="193">
        <f t="shared" si="2"/>
        <v>0</v>
      </c>
      <c r="N14" s="193">
        <f t="shared" si="2"/>
        <v>0</v>
      </c>
      <c r="O14" s="193">
        <f t="shared" si="2"/>
        <v>0</v>
      </c>
      <c r="P14" s="193">
        <f>SUM(P15:P17)</f>
        <v>0</v>
      </c>
      <c r="Q14" s="194">
        <f>SUM(Q15:Q17)</f>
        <v>0</v>
      </c>
      <c r="R14" s="74"/>
      <c r="S14"/>
      <c r="T14"/>
      <c r="U14"/>
    </row>
    <row r="15" spans="1:42" s="43" customFormat="1" ht="35.25" customHeight="1">
      <c r="A15" s="99"/>
      <c r="B15" s="195"/>
      <c r="C15" s="197" t="s">
        <v>59</v>
      </c>
      <c r="D15" s="192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50">
        <f>SUM(E15:P15)</f>
        <v>0</v>
      </c>
      <c r="R15" s="74"/>
      <c r="S15"/>
      <c r="T15"/>
      <c r="U15"/>
    </row>
    <row r="16" spans="1:42" s="43" customFormat="1" ht="30.75" customHeight="1">
      <c r="A16" s="99"/>
      <c r="B16" s="195"/>
      <c r="C16" s="197" t="s">
        <v>4</v>
      </c>
      <c r="D16" s="192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50">
        <f>SUM(E16:P16)</f>
        <v>0</v>
      </c>
      <c r="R16" s="74"/>
      <c r="S16"/>
      <c r="T16"/>
      <c r="U16"/>
    </row>
    <row r="17" spans="1:36" s="43" customFormat="1" ht="15.95" customHeight="1">
      <c r="A17" s="99"/>
      <c r="B17" s="195"/>
      <c r="C17" s="197" t="s">
        <v>67</v>
      </c>
      <c r="D17" s="192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50">
        <f>SUM(E17:P17)</f>
        <v>0</v>
      </c>
      <c r="R17" s="74"/>
      <c r="S17"/>
      <c r="T17"/>
      <c r="U17"/>
      <c r="V17" s="46">
        <f>SUM(Q14-Q8-Q10-Q13)</f>
        <v>0</v>
      </c>
    </row>
    <row r="18" spans="1:36" s="47" customFormat="1" ht="31.5" customHeight="1">
      <c r="A18" s="101"/>
      <c r="B18" s="190" t="s">
        <v>5</v>
      </c>
      <c r="C18" s="191" t="s">
        <v>146</v>
      </c>
      <c r="D18" s="192"/>
      <c r="E18" s="200">
        <f>E19+E22</f>
        <v>0</v>
      </c>
      <c r="F18" s="200">
        <f t="shared" ref="F18:Q18" si="3">F19+F22</f>
        <v>0</v>
      </c>
      <c r="G18" s="200">
        <f t="shared" si="3"/>
        <v>0</v>
      </c>
      <c r="H18" s="200">
        <f t="shared" si="3"/>
        <v>0</v>
      </c>
      <c r="I18" s="200">
        <f t="shared" si="3"/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1">
        <f t="shared" si="3"/>
        <v>0</v>
      </c>
      <c r="R18" s="74"/>
      <c r="S18"/>
      <c r="T18"/>
      <c r="U18"/>
    </row>
    <row r="19" spans="1:36" s="49" customFormat="1" ht="33" customHeight="1">
      <c r="A19" s="102"/>
      <c r="B19" s="202"/>
      <c r="C19" s="203" t="s">
        <v>147</v>
      </c>
      <c r="D19" s="204"/>
      <c r="E19" s="205">
        <f t="shared" ref="E19:Q19" si="4">SUM(E20:E21)</f>
        <v>0</v>
      </c>
      <c r="F19" s="205">
        <f t="shared" si="4"/>
        <v>0</v>
      </c>
      <c r="G19" s="205">
        <f t="shared" si="4"/>
        <v>0</v>
      </c>
      <c r="H19" s="205">
        <f t="shared" si="4"/>
        <v>0</v>
      </c>
      <c r="I19" s="205">
        <f t="shared" si="4"/>
        <v>0</v>
      </c>
      <c r="J19" s="205">
        <f t="shared" si="4"/>
        <v>0</v>
      </c>
      <c r="K19" s="205">
        <f t="shared" si="4"/>
        <v>0</v>
      </c>
      <c r="L19" s="205">
        <f t="shared" si="4"/>
        <v>0</v>
      </c>
      <c r="M19" s="205">
        <f t="shared" si="4"/>
        <v>0</v>
      </c>
      <c r="N19" s="205">
        <f t="shared" si="4"/>
        <v>0</v>
      </c>
      <c r="O19" s="205">
        <f t="shared" si="4"/>
        <v>0</v>
      </c>
      <c r="P19" s="205">
        <f t="shared" si="4"/>
        <v>0</v>
      </c>
      <c r="Q19" s="206">
        <f t="shared" si="4"/>
        <v>0</v>
      </c>
      <c r="R19" s="74"/>
      <c r="S19"/>
      <c r="T19"/>
      <c r="U19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</row>
    <row r="20" spans="1:36" s="42" customFormat="1" ht="30" customHeight="1">
      <c r="A20" s="103"/>
      <c r="B20" s="195"/>
      <c r="C20" s="207" t="s">
        <v>196</v>
      </c>
      <c r="D20" s="192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208">
        <f>SUM(E20:P20)</f>
        <v>0</v>
      </c>
      <c r="R20" s="74"/>
      <c r="S20"/>
      <c r="T20"/>
      <c r="U2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</row>
    <row r="21" spans="1:36" s="42" customFormat="1" ht="33.75" customHeight="1">
      <c r="A21" s="103"/>
      <c r="B21" s="195"/>
      <c r="C21" s="207" t="s">
        <v>231</v>
      </c>
      <c r="D21" s="192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208">
        <f>SUM(E21:P21)</f>
        <v>0</v>
      </c>
      <c r="R21" s="74"/>
      <c r="S21"/>
      <c r="T21"/>
      <c r="U21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</row>
    <row r="22" spans="1:36" s="49" customFormat="1" ht="33" customHeight="1">
      <c r="A22" s="102"/>
      <c r="B22" s="202"/>
      <c r="C22" s="203" t="s">
        <v>148</v>
      </c>
      <c r="D22" s="192"/>
      <c r="E22" s="205">
        <f t="shared" ref="E22:Q22" si="5">SUM(E23:E24)</f>
        <v>0</v>
      </c>
      <c r="F22" s="205">
        <f t="shared" si="5"/>
        <v>0</v>
      </c>
      <c r="G22" s="205">
        <f t="shared" si="5"/>
        <v>0</v>
      </c>
      <c r="H22" s="205">
        <f t="shared" si="5"/>
        <v>0</v>
      </c>
      <c r="I22" s="205">
        <f t="shared" si="5"/>
        <v>0</v>
      </c>
      <c r="J22" s="205">
        <f t="shared" si="5"/>
        <v>0</v>
      </c>
      <c r="K22" s="205">
        <f t="shared" si="5"/>
        <v>0</v>
      </c>
      <c r="L22" s="205">
        <f t="shared" si="5"/>
        <v>0</v>
      </c>
      <c r="M22" s="205">
        <f t="shared" si="5"/>
        <v>0</v>
      </c>
      <c r="N22" s="205">
        <f t="shared" si="5"/>
        <v>0</v>
      </c>
      <c r="O22" s="205">
        <f t="shared" si="5"/>
        <v>0</v>
      </c>
      <c r="P22" s="205">
        <f t="shared" si="5"/>
        <v>0</v>
      </c>
      <c r="Q22" s="206">
        <f t="shared" si="5"/>
        <v>0</v>
      </c>
      <c r="R22" s="74"/>
      <c r="S22"/>
      <c r="T22"/>
      <c r="U22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</row>
    <row r="23" spans="1:36" s="42" customFormat="1" ht="17.25" customHeight="1">
      <c r="A23" s="103"/>
      <c r="B23" s="195"/>
      <c r="C23" s="203" t="s">
        <v>197</v>
      </c>
      <c r="D23" s="192"/>
      <c r="E23" s="126"/>
      <c r="F23" s="126"/>
      <c r="G23" s="196"/>
      <c r="H23" s="196"/>
      <c r="I23" s="196"/>
      <c r="J23" s="196"/>
      <c r="K23" s="196"/>
      <c r="L23" s="196"/>
      <c r="M23" s="196"/>
      <c r="N23" s="196"/>
      <c r="O23" s="196"/>
      <c r="P23" s="126"/>
      <c r="Q23" s="208">
        <f>SUM(E23:P23)</f>
        <v>0</v>
      </c>
      <c r="R23" s="74"/>
      <c r="S23"/>
      <c r="T23"/>
      <c r="U23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</row>
    <row r="24" spans="1:36" s="42" customFormat="1" ht="30" customHeight="1">
      <c r="A24" s="103"/>
      <c r="B24" s="195"/>
      <c r="C24" s="203" t="s">
        <v>232</v>
      </c>
      <c r="D24" s="192"/>
      <c r="E24" s="126"/>
      <c r="F24" s="126"/>
      <c r="G24" s="126"/>
      <c r="H24" s="126"/>
      <c r="I24" s="126"/>
      <c r="J24" s="126"/>
      <c r="K24" s="126"/>
      <c r="L24" s="196"/>
      <c r="M24" s="126"/>
      <c r="N24" s="196"/>
      <c r="O24" s="126"/>
      <c r="P24" s="126"/>
      <c r="Q24" s="208">
        <f>SUM(E24:P24)</f>
        <v>0</v>
      </c>
      <c r="R24" s="74"/>
      <c r="S24"/>
      <c r="T24"/>
      <c r="U24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</row>
    <row r="25" spans="1:36" s="47" customFormat="1" ht="31.5" customHeight="1">
      <c r="A25" s="101"/>
      <c r="B25" s="209" t="s">
        <v>149</v>
      </c>
      <c r="C25" s="210" t="s">
        <v>145</v>
      </c>
      <c r="D25" s="192"/>
      <c r="E25" s="211">
        <f>E7-E14-E18</f>
        <v>0</v>
      </c>
      <c r="F25" s="211">
        <f>F7-F14-F18</f>
        <v>0</v>
      </c>
      <c r="G25" s="211">
        <f>G7-G14-G18</f>
        <v>0</v>
      </c>
      <c r="H25" s="211">
        <f>H7-H14-H18</f>
        <v>0</v>
      </c>
      <c r="I25" s="211">
        <f t="shared" ref="I25:P25" si="6">I7-I14-I18</f>
        <v>0</v>
      </c>
      <c r="J25" s="211">
        <f t="shared" si="6"/>
        <v>0</v>
      </c>
      <c r="K25" s="211">
        <f t="shared" si="6"/>
        <v>0</v>
      </c>
      <c r="L25" s="211">
        <f t="shared" si="6"/>
        <v>0</v>
      </c>
      <c r="M25" s="211">
        <f t="shared" si="6"/>
        <v>0</v>
      </c>
      <c r="N25" s="211">
        <f t="shared" si="6"/>
        <v>0</v>
      </c>
      <c r="O25" s="211">
        <f t="shared" si="6"/>
        <v>0</v>
      </c>
      <c r="P25" s="211">
        <f t="shared" si="6"/>
        <v>0</v>
      </c>
      <c r="Q25" s="212">
        <f>Q7-Q14-Q18</f>
        <v>0</v>
      </c>
      <c r="R25" s="74"/>
      <c r="S25"/>
      <c r="T25"/>
      <c r="U25"/>
    </row>
    <row r="26" spans="1:36" s="51" customFormat="1" ht="25.5" customHeight="1">
      <c r="A26" s="104"/>
      <c r="B26" s="209" t="s">
        <v>31</v>
      </c>
      <c r="C26" s="404" t="s">
        <v>150</v>
      </c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6"/>
      <c r="R26" s="74"/>
      <c r="S26"/>
      <c r="T26"/>
      <c r="U26"/>
    </row>
    <row r="27" spans="1:36" s="51" customFormat="1" ht="31.5" customHeight="1">
      <c r="A27" s="104"/>
      <c r="B27" s="195" t="s">
        <v>30</v>
      </c>
      <c r="C27" s="321" t="s">
        <v>161</v>
      </c>
      <c r="D27" s="192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208">
        <f t="shared" ref="Q27:Q33" si="7">SUM(E27:P27)</f>
        <v>0</v>
      </c>
      <c r="R27" s="74"/>
      <c r="S27"/>
      <c r="T27"/>
      <c r="U27"/>
    </row>
    <row r="28" spans="1:36" s="51" customFormat="1" ht="29.25" customHeight="1">
      <c r="A28" s="104"/>
      <c r="B28" s="195" t="s">
        <v>32</v>
      </c>
      <c r="C28" s="321" t="s">
        <v>151</v>
      </c>
      <c r="D28" s="192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208">
        <f t="shared" si="7"/>
        <v>0</v>
      </c>
      <c r="R28" s="74"/>
      <c r="S28"/>
      <c r="T28"/>
      <c r="U28"/>
    </row>
    <row r="29" spans="1:36" s="42" customFormat="1" ht="19.5" customHeight="1">
      <c r="A29" s="105"/>
      <c r="B29" s="195" t="s">
        <v>33</v>
      </c>
      <c r="C29" s="321" t="s">
        <v>35</v>
      </c>
      <c r="D29" s="192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208">
        <f t="shared" si="7"/>
        <v>0</v>
      </c>
      <c r="R29" s="74"/>
      <c r="S29"/>
      <c r="T29"/>
      <c r="U29"/>
    </row>
    <row r="30" spans="1:36" s="42" customFormat="1" ht="15.95" customHeight="1">
      <c r="A30" s="105"/>
      <c r="B30" s="190" t="s">
        <v>34</v>
      </c>
      <c r="C30" s="322" t="s">
        <v>162</v>
      </c>
      <c r="D30" s="192"/>
      <c r="E30" s="200">
        <f>SUM(E27:E29)</f>
        <v>0</v>
      </c>
      <c r="F30" s="200">
        <f t="shared" ref="F30:O30" si="8">SUM(F27:F29)</f>
        <v>0</v>
      </c>
      <c r="G30" s="200">
        <f t="shared" si="8"/>
        <v>0</v>
      </c>
      <c r="H30" s="200">
        <f t="shared" si="8"/>
        <v>0</v>
      </c>
      <c r="I30" s="200">
        <f t="shared" si="8"/>
        <v>0</v>
      </c>
      <c r="J30" s="200">
        <f t="shared" si="8"/>
        <v>0</v>
      </c>
      <c r="K30" s="200">
        <f t="shared" si="8"/>
        <v>0</v>
      </c>
      <c r="L30" s="200">
        <f t="shared" si="8"/>
        <v>0</v>
      </c>
      <c r="M30" s="200">
        <f t="shared" si="8"/>
        <v>0</v>
      </c>
      <c r="N30" s="200">
        <f t="shared" si="8"/>
        <v>0</v>
      </c>
      <c r="O30" s="200">
        <f t="shared" si="8"/>
        <v>0</v>
      </c>
      <c r="P30" s="200">
        <f>SUM(P27:P29)</f>
        <v>0</v>
      </c>
      <c r="Q30" s="208">
        <f t="shared" si="7"/>
        <v>0</v>
      </c>
      <c r="R30" s="74"/>
      <c r="S30"/>
      <c r="T30"/>
      <c r="U30"/>
    </row>
    <row r="31" spans="1:36" s="51" customFormat="1" ht="33" customHeight="1">
      <c r="A31" s="104"/>
      <c r="B31" s="213" t="s">
        <v>19</v>
      </c>
      <c r="C31" s="322" t="s">
        <v>163</v>
      </c>
      <c r="D31" s="192"/>
      <c r="E31" s="200">
        <f>SUM(E32:E40)</f>
        <v>0</v>
      </c>
      <c r="F31" s="200">
        <f>SUM(F32:F40)</f>
        <v>0</v>
      </c>
      <c r="G31" s="200">
        <f t="shared" ref="G31:O31" si="9">SUM(G32:G40)</f>
        <v>0</v>
      </c>
      <c r="H31" s="200">
        <f t="shared" si="9"/>
        <v>0</v>
      </c>
      <c r="I31" s="200">
        <f t="shared" si="9"/>
        <v>0</v>
      </c>
      <c r="J31" s="200">
        <f t="shared" si="9"/>
        <v>0</v>
      </c>
      <c r="K31" s="200">
        <f t="shared" si="9"/>
        <v>0</v>
      </c>
      <c r="L31" s="200">
        <f t="shared" si="9"/>
        <v>0</v>
      </c>
      <c r="M31" s="200">
        <f t="shared" si="9"/>
        <v>0</v>
      </c>
      <c r="N31" s="200">
        <f t="shared" si="9"/>
        <v>0</v>
      </c>
      <c r="O31" s="200">
        <f t="shared" si="9"/>
        <v>0</v>
      </c>
      <c r="P31" s="200">
        <f>SUM(P32:P40)</f>
        <v>0</v>
      </c>
      <c r="Q31" s="208">
        <f t="shared" si="7"/>
        <v>0</v>
      </c>
      <c r="R31" s="74"/>
      <c r="S31"/>
      <c r="T31"/>
      <c r="U31"/>
    </row>
    <row r="32" spans="1:36" s="51" customFormat="1" ht="19.5" customHeight="1">
      <c r="A32" s="104"/>
      <c r="B32" s="325" t="s">
        <v>164</v>
      </c>
      <c r="C32" s="321" t="s">
        <v>165</v>
      </c>
      <c r="D32" s="192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08">
        <f t="shared" si="7"/>
        <v>0</v>
      </c>
      <c r="R32" s="74"/>
      <c r="S32"/>
      <c r="T32"/>
      <c r="U32"/>
    </row>
    <row r="33" spans="1:21" s="51" customFormat="1" ht="20.25" customHeight="1">
      <c r="A33" s="104"/>
      <c r="B33" s="325" t="s">
        <v>166</v>
      </c>
      <c r="C33" s="321" t="s">
        <v>174</v>
      </c>
      <c r="D33" s="192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08">
        <f t="shared" si="7"/>
        <v>0</v>
      </c>
      <c r="R33" s="74"/>
      <c r="S33"/>
      <c r="T33"/>
      <c r="U33"/>
    </row>
    <row r="34" spans="1:21" s="51" customFormat="1" ht="18.75" customHeight="1">
      <c r="A34" s="104"/>
      <c r="B34" s="325" t="s">
        <v>167</v>
      </c>
      <c r="C34" s="321" t="s">
        <v>175</v>
      </c>
      <c r="D34" s="192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08">
        <f t="shared" ref="Q34:Q39" si="10">SUM(E34:P34)</f>
        <v>0</v>
      </c>
      <c r="R34" s="74"/>
      <c r="S34"/>
      <c r="T34"/>
      <c r="U34"/>
    </row>
    <row r="35" spans="1:21" s="51" customFormat="1" ht="18.75" customHeight="1">
      <c r="A35" s="104"/>
      <c r="B35" s="325" t="s">
        <v>168</v>
      </c>
      <c r="C35" s="321" t="s">
        <v>176</v>
      </c>
      <c r="D35" s="192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08">
        <f t="shared" si="10"/>
        <v>0</v>
      </c>
      <c r="R35" s="74"/>
      <c r="S35"/>
      <c r="T35"/>
      <c r="U35"/>
    </row>
    <row r="36" spans="1:21" s="51" customFormat="1" ht="16.5" customHeight="1">
      <c r="A36" s="104"/>
      <c r="B36" s="325" t="s">
        <v>169</v>
      </c>
      <c r="C36" s="321" t="s">
        <v>177</v>
      </c>
      <c r="D36" s="192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08">
        <f t="shared" si="10"/>
        <v>0</v>
      </c>
      <c r="R36" s="74"/>
      <c r="S36"/>
      <c r="T36"/>
      <c r="U36"/>
    </row>
    <row r="37" spans="1:21" s="51" customFormat="1" ht="16.5" customHeight="1">
      <c r="A37" s="104"/>
      <c r="B37" s="325" t="s">
        <v>170</v>
      </c>
      <c r="C37" s="321" t="s">
        <v>178</v>
      </c>
      <c r="D37" s="192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08">
        <f t="shared" si="10"/>
        <v>0</v>
      </c>
      <c r="R37" s="74"/>
      <c r="S37"/>
      <c r="T37"/>
      <c r="U37"/>
    </row>
    <row r="38" spans="1:21" s="51" customFormat="1" ht="17.25" customHeight="1">
      <c r="A38" s="104"/>
      <c r="B38" s="325" t="s">
        <v>171</v>
      </c>
      <c r="C38" s="321" t="s">
        <v>179</v>
      </c>
      <c r="D38" s="192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08">
        <f t="shared" si="10"/>
        <v>0</v>
      </c>
      <c r="R38" s="74"/>
      <c r="S38"/>
      <c r="T38"/>
      <c r="U38"/>
    </row>
    <row r="39" spans="1:21" s="51" customFormat="1" ht="17.25" customHeight="1">
      <c r="A39" s="104"/>
      <c r="B39" s="325" t="s">
        <v>172</v>
      </c>
      <c r="C39" s="321" t="s">
        <v>180</v>
      </c>
      <c r="D39" s="192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08">
        <f t="shared" si="10"/>
        <v>0</v>
      </c>
      <c r="R39" s="74"/>
      <c r="S39"/>
      <c r="T39"/>
      <c r="U39"/>
    </row>
    <row r="40" spans="1:21" s="51" customFormat="1" ht="15.75" customHeight="1">
      <c r="A40" s="104"/>
      <c r="B40" s="325" t="s">
        <v>173</v>
      </c>
      <c r="C40" s="321" t="s">
        <v>181</v>
      </c>
      <c r="D40" s="192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08">
        <f>SUM(E40:P40)</f>
        <v>0</v>
      </c>
      <c r="R40" s="74"/>
      <c r="S40"/>
      <c r="T40"/>
      <c r="U40"/>
    </row>
    <row r="41" spans="1:21" s="51" customFormat="1" ht="49.5" customHeight="1">
      <c r="A41" s="104"/>
      <c r="B41" s="326" t="s">
        <v>36</v>
      </c>
      <c r="C41" s="322" t="s">
        <v>187</v>
      </c>
      <c r="D41" s="192"/>
      <c r="E41" s="200">
        <f>E30-E31</f>
        <v>0</v>
      </c>
      <c r="F41" s="200">
        <f t="shared" ref="F41:O41" si="11">F30-F31</f>
        <v>0</v>
      </c>
      <c r="G41" s="200">
        <f t="shared" si="11"/>
        <v>0</v>
      </c>
      <c r="H41" s="200">
        <f t="shared" si="11"/>
        <v>0</v>
      </c>
      <c r="I41" s="200">
        <f t="shared" si="11"/>
        <v>0</v>
      </c>
      <c r="J41" s="200">
        <f t="shared" si="11"/>
        <v>0</v>
      </c>
      <c r="K41" s="200">
        <f t="shared" si="11"/>
        <v>0</v>
      </c>
      <c r="L41" s="200">
        <f t="shared" si="11"/>
        <v>0</v>
      </c>
      <c r="M41" s="200">
        <f t="shared" si="11"/>
        <v>0</v>
      </c>
      <c r="N41" s="200">
        <f t="shared" si="11"/>
        <v>0</v>
      </c>
      <c r="O41" s="200">
        <f t="shared" si="11"/>
        <v>0</v>
      </c>
      <c r="P41" s="200">
        <f>P30-P31</f>
        <v>0</v>
      </c>
      <c r="Q41" s="201">
        <f>SUM(E41:P41)</f>
        <v>0</v>
      </c>
      <c r="R41" s="74"/>
      <c r="S41"/>
      <c r="T41"/>
      <c r="U41"/>
    </row>
    <row r="42" spans="1:21" s="51" customFormat="1" ht="30.75" customHeight="1">
      <c r="A42" s="104"/>
      <c r="B42" s="213" t="s">
        <v>37</v>
      </c>
      <c r="C42" s="323" t="s">
        <v>182</v>
      </c>
      <c r="D42" s="192"/>
      <c r="E42" s="200">
        <f>E43-E44+E45</f>
        <v>0</v>
      </c>
      <c r="F42" s="200">
        <f>F43-F44+F45</f>
        <v>0</v>
      </c>
      <c r="G42" s="200">
        <f>G43-G44+G45</f>
        <v>0</v>
      </c>
      <c r="H42" s="200">
        <f t="shared" ref="H42:O42" si="12">H43-H44+H45</f>
        <v>0</v>
      </c>
      <c r="I42" s="200">
        <f t="shared" si="12"/>
        <v>0</v>
      </c>
      <c r="J42" s="200">
        <f t="shared" si="12"/>
        <v>0</v>
      </c>
      <c r="K42" s="200">
        <f t="shared" si="12"/>
        <v>0</v>
      </c>
      <c r="L42" s="200">
        <f t="shared" si="12"/>
        <v>0</v>
      </c>
      <c r="M42" s="200">
        <f t="shared" si="12"/>
        <v>0</v>
      </c>
      <c r="N42" s="200">
        <f t="shared" si="12"/>
        <v>0</v>
      </c>
      <c r="O42" s="200">
        <f t="shared" si="12"/>
        <v>0</v>
      </c>
      <c r="P42" s="200">
        <f>P43-P44+P45</f>
        <v>0</v>
      </c>
      <c r="Q42" s="201">
        <f>Q43-Q44+Q45</f>
        <v>0</v>
      </c>
      <c r="R42" s="74"/>
      <c r="S42"/>
      <c r="T42"/>
      <c r="U42"/>
    </row>
    <row r="43" spans="1:21" s="42" customFormat="1" ht="16.5" customHeight="1">
      <c r="A43" s="103"/>
      <c r="B43" s="215"/>
      <c r="C43" s="324" t="s">
        <v>188</v>
      </c>
      <c r="D43" s="192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208">
        <f t="shared" ref="Q43:Q48" si="13">SUM(E43:P43)</f>
        <v>0</v>
      </c>
      <c r="R43" s="74"/>
      <c r="S43"/>
      <c r="T43"/>
      <c r="U43"/>
    </row>
    <row r="44" spans="1:21" s="42" customFormat="1" ht="18" customHeight="1">
      <c r="A44" s="103"/>
      <c r="B44" s="215"/>
      <c r="C44" s="324" t="s">
        <v>189</v>
      </c>
      <c r="D44" s="192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208">
        <f t="shared" si="13"/>
        <v>0</v>
      </c>
      <c r="R44" s="74"/>
      <c r="S44"/>
      <c r="T44"/>
      <c r="U44"/>
    </row>
    <row r="45" spans="1:21" s="42" customFormat="1" ht="19.5" customHeight="1">
      <c r="A45" s="103"/>
      <c r="B45" s="215"/>
      <c r="C45" s="324" t="s">
        <v>243</v>
      </c>
      <c r="D45" s="192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208">
        <f t="shared" si="13"/>
        <v>0</v>
      </c>
      <c r="R45" s="74"/>
      <c r="S45"/>
      <c r="T45"/>
      <c r="U45"/>
    </row>
    <row r="46" spans="1:21" s="42" customFormat="1" ht="20.25" customHeight="1">
      <c r="A46" s="103"/>
      <c r="B46" s="215" t="s">
        <v>38</v>
      </c>
      <c r="C46" s="324" t="s">
        <v>84</v>
      </c>
      <c r="D46" s="192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208">
        <f t="shared" si="13"/>
        <v>0</v>
      </c>
      <c r="R46" s="74"/>
      <c r="S46"/>
      <c r="T46"/>
      <c r="U46"/>
    </row>
    <row r="47" spans="1:21" s="42" customFormat="1" ht="18.75" customHeight="1">
      <c r="A47" s="103"/>
      <c r="B47" s="215" t="s">
        <v>39</v>
      </c>
      <c r="C47" s="324" t="s">
        <v>85</v>
      </c>
      <c r="D47" s="192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208">
        <f t="shared" si="13"/>
        <v>0</v>
      </c>
      <c r="R47" s="74"/>
      <c r="S47"/>
      <c r="T47"/>
      <c r="U47"/>
    </row>
    <row r="48" spans="1:21" s="42" customFormat="1" ht="21" customHeight="1">
      <c r="A48" s="103"/>
      <c r="B48" s="215" t="s">
        <v>103</v>
      </c>
      <c r="C48" s="324" t="s">
        <v>86</v>
      </c>
      <c r="D48" s="192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208">
        <f t="shared" si="13"/>
        <v>0</v>
      </c>
      <c r="R48" s="74"/>
      <c r="S48"/>
      <c r="T48"/>
      <c r="U48"/>
    </row>
    <row r="49" spans="1:28" s="51" customFormat="1" ht="30.75" customHeight="1">
      <c r="A49" s="104"/>
      <c r="B49" s="213" t="s">
        <v>104</v>
      </c>
      <c r="C49" s="322" t="s">
        <v>183</v>
      </c>
      <c r="D49" s="192"/>
      <c r="E49" s="193">
        <f>E42+E46+E47+E48</f>
        <v>0</v>
      </c>
      <c r="F49" s="193">
        <f t="shared" ref="F49:O49" si="14">F42+F46+F47+F48</f>
        <v>0</v>
      </c>
      <c r="G49" s="193">
        <f t="shared" si="14"/>
        <v>0</v>
      </c>
      <c r="H49" s="193">
        <f t="shared" si="14"/>
        <v>0</v>
      </c>
      <c r="I49" s="193">
        <f t="shared" si="14"/>
        <v>0</v>
      </c>
      <c r="J49" s="193">
        <f t="shared" si="14"/>
        <v>0</v>
      </c>
      <c r="K49" s="193">
        <f t="shared" si="14"/>
        <v>0</v>
      </c>
      <c r="L49" s="193">
        <f t="shared" si="14"/>
        <v>0</v>
      </c>
      <c r="M49" s="193">
        <f t="shared" si="14"/>
        <v>0</v>
      </c>
      <c r="N49" s="193">
        <f t="shared" si="14"/>
        <v>0</v>
      </c>
      <c r="O49" s="193">
        <f t="shared" si="14"/>
        <v>0</v>
      </c>
      <c r="P49" s="193">
        <f>P42+P46+P47+P48</f>
        <v>0</v>
      </c>
      <c r="Q49" s="194">
        <f>Q42+Q46+Q47+Q48</f>
        <v>0</v>
      </c>
      <c r="R49" s="74"/>
      <c r="S49"/>
      <c r="T49"/>
      <c r="U49"/>
    </row>
    <row r="50" spans="1:28" s="47" customFormat="1" ht="33.75" customHeight="1">
      <c r="A50" s="101"/>
      <c r="B50" s="209" t="s">
        <v>87</v>
      </c>
      <c r="C50" s="23" t="s">
        <v>184</v>
      </c>
      <c r="D50" s="192"/>
      <c r="E50" s="216">
        <f>E41-E49</f>
        <v>0</v>
      </c>
      <c r="F50" s="216">
        <f>F41-F49</f>
        <v>0</v>
      </c>
      <c r="G50" s="216">
        <f t="shared" ref="G50:P50" si="15">G41-G49</f>
        <v>0</v>
      </c>
      <c r="H50" s="216">
        <f t="shared" si="15"/>
        <v>0</v>
      </c>
      <c r="I50" s="216">
        <f t="shared" si="15"/>
        <v>0</v>
      </c>
      <c r="J50" s="216">
        <f t="shared" si="15"/>
        <v>0</v>
      </c>
      <c r="K50" s="216">
        <f t="shared" si="15"/>
        <v>0</v>
      </c>
      <c r="L50" s="216">
        <f t="shared" si="15"/>
        <v>0</v>
      </c>
      <c r="M50" s="216">
        <f t="shared" si="15"/>
        <v>0</v>
      </c>
      <c r="N50" s="216">
        <f t="shared" si="15"/>
        <v>0</v>
      </c>
      <c r="O50" s="216">
        <f t="shared" si="15"/>
        <v>0</v>
      </c>
      <c r="P50" s="216">
        <f t="shared" si="15"/>
        <v>0</v>
      </c>
      <c r="Q50" s="311">
        <f>SUM(E50:P50)</f>
        <v>0</v>
      </c>
      <c r="R50" s="74"/>
      <c r="S50"/>
      <c r="T50"/>
      <c r="U50"/>
    </row>
    <row r="51" spans="1:28" s="51" customFormat="1" ht="19.5" customHeight="1">
      <c r="A51" s="104"/>
      <c r="B51" s="190" t="s">
        <v>89</v>
      </c>
      <c r="C51" s="217" t="s">
        <v>24</v>
      </c>
      <c r="D51" s="192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9"/>
      <c r="R51" s="74"/>
      <c r="S51"/>
      <c r="T51"/>
      <c r="U51"/>
      <c r="V51" s="52"/>
    </row>
    <row r="52" spans="1:28" s="47" customFormat="1" ht="18.75" customHeight="1">
      <c r="A52" s="101"/>
      <c r="B52" s="220" t="s">
        <v>88</v>
      </c>
      <c r="C52" s="210" t="s">
        <v>185</v>
      </c>
      <c r="D52" s="192"/>
      <c r="E52" s="221">
        <f>E25+E50</f>
        <v>0</v>
      </c>
      <c r="F52" s="221">
        <f t="shared" ref="F52:O52" si="16">F25+F50</f>
        <v>0</v>
      </c>
      <c r="G52" s="221">
        <f t="shared" si="16"/>
        <v>0</v>
      </c>
      <c r="H52" s="221">
        <f t="shared" si="16"/>
        <v>0</v>
      </c>
      <c r="I52" s="221">
        <f t="shared" si="16"/>
        <v>0</v>
      </c>
      <c r="J52" s="221">
        <f t="shared" si="16"/>
        <v>0</v>
      </c>
      <c r="K52" s="221">
        <f t="shared" si="16"/>
        <v>0</v>
      </c>
      <c r="L52" s="221">
        <f t="shared" si="16"/>
        <v>0</v>
      </c>
      <c r="M52" s="221">
        <f t="shared" si="16"/>
        <v>0</v>
      </c>
      <c r="N52" s="221">
        <f t="shared" si="16"/>
        <v>0</v>
      </c>
      <c r="O52" s="221">
        <f t="shared" si="16"/>
        <v>0</v>
      </c>
      <c r="P52" s="221">
        <f>P25+P50</f>
        <v>0</v>
      </c>
      <c r="Q52" s="222">
        <f>Q25+Q50</f>
        <v>0</v>
      </c>
      <c r="R52" s="74"/>
      <c r="S52"/>
      <c r="T52"/>
      <c r="U52"/>
    </row>
    <row r="53" spans="1:28" s="42" customFormat="1" ht="18" customHeight="1">
      <c r="A53" s="106"/>
      <c r="B53" s="209" t="s">
        <v>71</v>
      </c>
      <c r="C53" s="317" t="s">
        <v>70</v>
      </c>
      <c r="D53" s="318"/>
      <c r="E53" s="319">
        <f>D53</f>
        <v>0</v>
      </c>
      <c r="F53" s="319">
        <f t="shared" ref="F53:P53" si="17">E54</f>
        <v>0</v>
      </c>
      <c r="G53" s="319">
        <f t="shared" si="17"/>
        <v>0</v>
      </c>
      <c r="H53" s="319">
        <f>G54</f>
        <v>0</v>
      </c>
      <c r="I53" s="319">
        <f t="shared" si="17"/>
        <v>0</v>
      </c>
      <c r="J53" s="319">
        <f t="shared" si="17"/>
        <v>0</v>
      </c>
      <c r="K53" s="319">
        <f t="shared" si="17"/>
        <v>0</v>
      </c>
      <c r="L53" s="319">
        <f t="shared" si="17"/>
        <v>0</v>
      </c>
      <c r="M53" s="319">
        <f t="shared" si="17"/>
        <v>0</v>
      </c>
      <c r="N53" s="319">
        <f t="shared" si="17"/>
        <v>0</v>
      </c>
      <c r="O53" s="319">
        <f t="shared" si="17"/>
        <v>0</v>
      </c>
      <c r="P53" s="319">
        <f t="shared" si="17"/>
        <v>0</v>
      </c>
      <c r="Q53" s="320">
        <f>D53</f>
        <v>0</v>
      </c>
      <c r="R53" s="74"/>
      <c r="S53"/>
      <c r="T53"/>
      <c r="U53"/>
      <c r="V53" s="53"/>
      <c r="W53" s="53"/>
      <c r="X53" s="53"/>
      <c r="Y53" s="53"/>
      <c r="Z53" s="53"/>
      <c r="AA53" s="53"/>
      <c r="AB53" s="53"/>
    </row>
    <row r="54" spans="1:28" s="47" customFormat="1" ht="30" customHeight="1">
      <c r="A54" s="107"/>
      <c r="B54" s="223" t="s">
        <v>186</v>
      </c>
      <c r="C54" s="224" t="s">
        <v>190</v>
      </c>
      <c r="D54" s="225">
        <f>SUM(D53)</f>
        <v>0</v>
      </c>
      <c r="E54" s="225">
        <f>E52+E53</f>
        <v>0</v>
      </c>
      <c r="F54" s="225">
        <f>F52+F53</f>
        <v>0</v>
      </c>
      <c r="G54" s="225">
        <f t="shared" ref="G54:O54" si="18">G52+G53</f>
        <v>0</v>
      </c>
      <c r="H54" s="225">
        <f t="shared" si="18"/>
        <v>0</v>
      </c>
      <c r="I54" s="225">
        <f t="shared" si="18"/>
        <v>0</v>
      </c>
      <c r="J54" s="225">
        <f t="shared" si="18"/>
        <v>0</v>
      </c>
      <c r="K54" s="225">
        <f t="shared" si="18"/>
        <v>0</v>
      </c>
      <c r="L54" s="225">
        <f t="shared" si="18"/>
        <v>0</v>
      </c>
      <c r="M54" s="225">
        <f t="shared" si="18"/>
        <v>0</v>
      </c>
      <c r="N54" s="225">
        <f t="shared" si="18"/>
        <v>0</v>
      </c>
      <c r="O54" s="225">
        <f t="shared" si="18"/>
        <v>0</v>
      </c>
      <c r="P54" s="225">
        <f>P52+P53</f>
        <v>0</v>
      </c>
      <c r="Q54" s="226">
        <f>Q52+Q53</f>
        <v>0</v>
      </c>
      <c r="R54" s="74"/>
      <c r="S54"/>
      <c r="T54"/>
      <c r="U54"/>
    </row>
    <row r="55" spans="1:28" s="42" customFormat="1">
      <c r="A55" s="97"/>
      <c r="B55" s="16"/>
      <c r="C55" s="17" t="s">
        <v>22</v>
      </c>
      <c r="D55" s="17"/>
      <c r="E55" s="27"/>
      <c r="F55" s="27"/>
      <c r="G55" s="27"/>
      <c r="H55" s="27"/>
      <c r="I55" s="27"/>
      <c r="J55" s="27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</sheetData>
  <sheetProtection password="D8EB" sheet="1"/>
  <mergeCells count="6">
    <mergeCell ref="C26:Q26"/>
    <mergeCell ref="Q5:Q6"/>
    <mergeCell ref="B2:M3"/>
    <mergeCell ref="N2:Q3"/>
    <mergeCell ref="E4:P4"/>
    <mergeCell ref="C6:P6"/>
  </mergeCells>
  <phoneticPr fontId="0" type="noConversion"/>
  <dataValidations xWindow="397" yWindow="102" count="2">
    <dataValidation type="custom" allowBlank="1" showInputMessage="1" showErrorMessage="1" sqref="Q47 A47 V47:IV47">
      <formula1>0</formula1>
    </dataValidation>
    <dataValidation allowBlank="1" showInputMessage="1" showErrorMessage="1" promptTitle="Atentie!" prompt="Continutul celulelor nu poate fi modificat!" sqref="N2:P3"/>
  </dataValidations>
  <printOptions horizontalCentered="1" verticalCentered="1"/>
  <pageMargins left="7.0000000000000007E-2" right="0.5" top="0.32" bottom="0.39" header="0.13" footer="7.874015748031496E-2"/>
  <pageSetup paperSize="9" scale="42" orientation="landscape" horizontalDpi="300" verticalDpi="300" r:id="rId1"/>
  <headerFooter alignWithMargins="0"/>
  <rowBreaks count="1" manualBreakCount="1">
    <brk id="54" min="1" max="21" man="1"/>
  </rowBreaks>
  <ignoredErrors>
    <ignoredError sqref="E10" formulaRange="1"/>
  </ignoredError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Foaie5">
    <tabColor indexed="21"/>
    <pageSetUpPr autoPageBreaks="0" fitToPage="1"/>
  </sheetPr>
  <dimension ref="A1:AP55"/>
  <sheetViews>
    <sheetView showGridLines="0" showZeros="0" view="pageBreakPreview" topLeftCell="A19" zoomScale="50" zoomScaleNormal="80" zoomScaleSheetLayoutView="50" workbookViewId="0">
      <selection activeCell="F54" sqref="F54"/>
    </sheetView>
  </sheetViews>
  <sheetFormatPr defaultColWidth="0" defaultRowHeight="12.75"/>
  <cols>
    <col min="1" max="1" width="2.5703125" style="14" customWidth="1"/>
    <col min="2" max="2" width="3.42578125" style="19" customWidth="1"/>
    <col min="3" max="3" width="48.5703125" style="15" customWidth="1"/>
    <col min="4" max="4" width="17.140625" style="15" customWidth="1"/>
    <col min="5" max="17" width="17.28515625" style="14" customWidth="1"/>
    <col min="18" max="21" width="12.7109375" style="14" customWidth="1"/>
    <col min="22" max="22" width="9.42578125" style="14" hidden="1" customWidth="1"/>
    <col min="23" max="16384" width="0" style="14" hidden="1"/>
  </cols>
  <sheetData>
    <row r="1" spans="1:42" s="42" customFormat="1">
      <c r="A1" s="35"/>
      <c r="B1" s="33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42" s="43" customFormat="1" ht="12.75" customHeight="1">
      <c r="A2" s="98"/>
      <c r="B2" s="409" t="s">
        <v>252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1"/>
      <c r="N2" s="415" t="s">
        <v>198</v>
      </c>
      <c r="O2" s="416"/>
      <c r="P2" s="416"/>
      <c r="Q2" s="417"/>
      <c r="R2" s="74"/>
      <c r="S2" s="22"/>
      <c r="T2" s="22"/>
      <c r="U2" s="22"/>
    </row>
    <row r="3" spans="1:42" s="43" customFormat="1" ht="34.5" customHeight="1">
      <c r="A3" s="99"/>
      <c r="B3" s="412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4"/>
      <c r="N3" s="418"/>
      <c r="O3" s="419"/>
      <c r="P3" s="419"/>
      <c r="Q3" s="420"/>
      <c r="R3" s="74"/>
      <c r="S3" s="22"/>
      <c r="T3" s="22"/>
      <c r="U3" s="22"/>
    </row>
    <row r="4" spans="1:42" s="43" customFormat="1" ht="15.75">
      <c r="A4" s="99"/>
      <c r="B4" s="36"/>
      <c r="C4" s="23" t="s">
        <v>249</v>
      </c>
      <c r="D4" s="28"/>
      <c r="E4" s="421" t="s">
        <v>194</v>
      </c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3"/>
      <c r="Q4" s="96" t="s">
        <v>69</v>
      </c>
      <c r="R4" s="74"/>
      <c r="S4"/>
      <c r="T4"/>
      <c r="U4"/>
    </row>
    <row r="5" spans="1:42" s="43" customFormat="1" ht="24" customHeight="1">
      <c r="A5" s="99"/>
      <c r="B5" s="37"/>
      <c r="C5" s="24" t="s">
        <v>6</v>
      </c>
      <c r="D5" s="29"/>
      <c r="E5" s="25" t="s">
        <v>7</v>
      </c>
      <c r="F5" s="25" t="s">
        <v>8</v>
      </c>
      <c r="G5" s="25" t="s">
        <v>9</v>
      </c>
      <c r="H5" s="25" t="s">
        <v>10</v>
      </c>
      <c r="I5" s="25" t="s">
        <v>11</v>
      </c>
      <c r="J5" s="25" t="s">
        <v>12</v>
      </c>
      <c r="K5" s="25" t="s">
        <v>13</v>
      </c>
      <c r="L5" s="25" t="s">
        <v>14</v>
      </c>
      <c r="M5" s="25" t="s">
        <v>15</v>
      </c>
      <c r="N5" s="25" t="s">
        <v>16</v>
      </c>
      <c r="O5" s="25" t="s">
        <v>17</v>
      </c>
      <c r="P5" s="25" t="s">
        <v>18</v>
      </c>
      <c r="Q5" s="407" t="s">
        <v>210</v>
      </c>
      <c r="R5" s="74"/>
      <c r="S5"/>
      <c r="T5"/>
      <c r="U5"/>
    </row>
    <row r="6" spans="1:42" s="44" customFormat="1" ht="24" customHeight="1">
      <c r="A6" s="100"/>
      <c r="B6" s="209" t="s">
        <v>19</v>
      </c>
      <c r="C6" s="404" t="s">
        <v>20</v>
      </c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24"/>
      <c r="Q6" s="408"/>
      <c r="R6" s="74"/>
      <c r="S6"/>
      <c r="T6"/>
      <c r="U6"/>
    </row>
    <row r="7" spans="1:42" s="44" customFormat="1" ht="30.75" customHeight="1">
      <c r="A7" s="100"/>
      <c r="B7" s="190" t="s">
        <v>21</v>
      </c>
      <c r="C7" s="191" t="s">
        <v>74</v>
      </c>
      <c r="D7" s="192"/>
      <c r="E7" s="193">
        <f>E8+E9+E10+E13</f>
        <v>0</v>
      </c>
      <c r="F7" s="193">
        <f t="shared" ref="F7:P7" si="0">F8+F9+F10+F13</f>
        <v>0</v>
      </c>
      <c r="G7" s="193">
        <f t="shared" si="0"/>
        <v>0</v>
      </c>
      <c r="H7" s="193">
        <f>H8+H9+H10+H13</f>
        <v>0</v>
      </c>
      <c r="I7" s="193">
        <f>I8+I9+I10+I13</f>
        <v>0</v>
      </c>
      <c r="J7" s="193">
        <f>J8+J9+J10+J13</f>
        <v>0</v>
      </c>
      <c r="K7" s="193">
        <f t="shared" si="0"/>
        <v>0</v>
      </c>
      <c r="L7" s="193">
        <f t="shared" si="0"/>
        <v>0</v>
      </c>
      <c r="M7" s="193">
        <f t="shared" si="0"/>
        <v>0</v>
      </c>
      <c r="N7" s="193">
        <f t="shared" si="0"/>
        <v>0</v>
      </c>
      <c r="O7" s="193">
        <f t="shared" si="0"/>
        <v>0</v>
      </c>
      <c r="P7" s="193">
        <f t="shared" si="0"/>
        <v>0</v>
      </c>
      <c r="Q7" s="194">
        <f>SUM(Q8:Q10)+Q13</f>
        <v>0</v>
      </c>
      <c r="R7" s="74"/>
      <c r="S7"/>
      <c r="T7"/>
      <c r="U7"/>
    </row>
    <row r="8" spans="1:42" s="43" customFormat="1" ht="33.75" customHeight="1">
      <c r="A8" s="99"/>
      <c r="B8" s="195"/>
      <c r="C8" s="324" t="s">
        <v>160</v>
      </c>
      <c r="D8" s="192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50">
        <f>SUM(E8:P8)</f>
        <v>0</v>
      </c>
      <c r="R8" s="74"/>
      <c r="S8"/>
      <c r="T8"/>
      <c r="U8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</row>
    <row r="9" spans="1:42" s="43" customFormat="1" ht="16.5" customHeight="1">
      <c r="A9" s="99"/>
      <c r="B9" s="195"/>
      <c r="C9" s="197" t="s">
        <v>56</v>
      </c>
      <c r="D9" s="192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50">
        <f>SUM(E9:P9)</f>
        <v>0</v>
      </c>
      <c r="R9" s="74"/>
      <c r="S9"/>
      <c r="T9"/>
      <c r="U9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</row>
    <row r="10" spans="1:42" s="43" customFormat="1" ht="30.75" customHeight="1">
      <c r="A10" s="99"/>
      <c r="B10" s="195"/>
      <c r="C10" s="197" t="s">
        <v>57</v>
      </c>
      <c r="D10" s="192"/>
      <c r="E10" s="124">
        <f t="shared" ref="E10:Q10" si="1">SUM(E11:E12)</f>
        <v>0</v>
      </c>
      <c r="F10" s="124">
        <f t="shared" si="1"/>
        <v>0</v>
      </c>
      <c r="G10" s="124">
        <f t="shared" si="1"/>
        <v>0</v>
      </c>
      <c r="H10" s="124">
        <f t="shared" si="1"/>
        <v>0</v>
      </c>
      <c r="I10" s="124">
        <f t="shared" si="1"/>
        <v>0</v>
      </c>
      <c r="J10" s="124">
        <f t="shared" si="1"/>
        <v>0</v>
      </c>
      <c r="K10" s="124">
        <f t="shared" si="1"/>
        <v>0</v>
      </c>
      <c r="L10" s="124">
        <f t="shared" si="1"/>
        <v>0</v>
      </c>
      <c r="M10" s="124">
        <f t="shared" si="1"/>
        <v>0</v>
      </c>
      <c r="N10" s="124">
        <f t="shared" si="1"/>
        <v>0</v>
      </c>
      <c r="O10" s="124">
        <f t="shared" si="1"/>
        <v>0</v>
      </c>
      <c r="P10" s="124">
        <f t="shared" si="1"/>
        <v>0</v>
      </c>
      <c r="Q10" s="194">
        <f t="shared" si="1"/>
        <v>0</v>
      </c>
      <c r="R10" s="74"/>
      <c r="S10"/>
      <c r="T10"/>
      <c r="U10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</row>
    <row r="11" spans="1:42" s="43" customFormat="1" ht="15.95" customHeight="1">
      <c r="A11" s="99"/>
      <c r="B11" s="195"/>
      <c r="C11" s="198" t="s">
        <v>195</v>
      </c>
      <c r="D11" s="199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50">
        <f>SUM(E11:P11)</f>
        <v>0</v>
      </c>
      <c r="R11" s="74"/>
      <c r="S11"/>
      <c r="T11"/>
      <c r="U11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</row>
    <row r="12" spans="1:42" s="43" customFormat="1" ht="32.25" customHeight="1">
      <c r="A12" s="99"/>
      <c r="B12" s="195"/>
      <c r="C12" s="197" t="s">
        <v>233</v>
      </c>
      <c r="D12" s="199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50">
        <f>SUM(E12:P12)</f>
        <v>0</v>
      </c>
      <c r="R12" s="74"/>
      <c r="S12"/>
      <c r="T12"/>
      <c r="U12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spans="1:42" s="43" customFormat="1" ht="31.5" customHeight="1">
      <c r="A13" s="99"/>
      <c r="B13" s="195"/>
      <c r="C13" s="197" t="s">
        <v>191</v>
      </c>
      <c r="D13" s="192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4">
        <f>SUM(E13:P13)</f>
        <v>0</v>
      </c>
      <c r="R13" s="74"/>
      <c r="S13"/>
      <c r="T13"/>
      <c r="U13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</row>
    <row r="14" spans="1:42" s="44" customFormat="1" ht="34.5" customHeight="1">
      <c r="A14" s="100"/>
      <c r="B14" s="190" t="s">
        <v>58</v>
      </c>
      <c r="C14" s="191" t="s">
        <v>144</v>
      </c>
      <c r="D14" s="192"/>
      <c r="E14" s="193">
        <f>SUM(E15:E17)</f>
        <v>0</v>
      </c>
      <c r="F14" s="193">
        <f>SUM(F15:F17)</f>
        <v>0</v>
      </c>
      <c r="G14" s="193">
        <f t="shared" ref="G14:O14" si="2">SUM(G15:G17)</f>
        <v>0</v>
      </c>
      <c r="H14" s="193">
        <f t="shared" si="2"/>
        <v>0</v>
      </c>
      <c r="I14" s="193">
        <f t="shared" si="2"/>
        <v>0</v>
      </c>
      <c r="J14" s="193">
        <f t="shared" si="2"/>
        <v>0</v>
      </c>
      <c r="K14" s="193">
        <f t="shared" si="2"/>
        <v>0</v>
      </c>
      <c r="L14" s="193">
        <f t="shared" si="2"/>
        <v>0</v>
      </c>
      <c r="M14" s="193">
        <f t="shared" si="2"/>
        <v>0</v>
      </c>
      <c r="N14" s="193">
        <f t="shared" si="2"/>
        <v>0</v>
      </c>
      <c r="O14" s="193">
        <f t="shared" si="2"/>
        <v>0</v>
      </c>
      <c r="P14" s="193">
        <f>SUM(P15:P17)</f>
        <v>0</v>
      </c>
      <c r="Q14" s="194">
        <f>SUM(Q15:Q17)</f>
        <v>0</v>
      </c>
      <c r="R14" s="74"/>
      <c r="S14"/>
      <c r="T14"/>
      <c r="U14"/>
    </row>
    <row r="15" spans="1:42" s="43" customFormat="1" ht="29.25" customHeight="1">
      <c r="A15" s="99"/>
      <c r="B15" s="195"/>
      <c r="C15" s="197" t="s">
        <v>59</v>
      </c>
      <c r="D15" s="192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50">
        <f>SUM(E15:P15)</f>
        <v>0</v>
      </c>
      <c r="R15" s="74"/>
      <c r="S15"/>
      <c r="T15"/>
      <c r="U15"/>
    </row>
    <row r="16" spans="1:42" s="43" customFormat="1" ht="30" customHeight="1">
      <c r="A16" s="99"/>
      <c r="B16" s="195"/>
      <c r="C16" s="197" t="s">
        <v>4</v>
      </c>
      <c r="D16" s="192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50">
        <f>SUM(E16:P16)</f>
        <v>0</v>
      </c>
      <c r="R16" s="74"/>
      <c r="S16"/>
      <c r="T16"/>
      <c r="U16"/>
    </row>
    <row r="17" spans="1:36" s="43" customFormat="1" ht="15.95" customHeight="1">
      <c r="A17" s="99"/>
      <c r="B17" s="195"/>
      <c r="C17" s="197" t="s">
        <v>67</v>
      </c>
      <c r="D17" s="192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50">
        <f>SUM(E17:P17)</f>
        <v>0</v>
      </c>
      <c r="R17" s="74"/>
      <c r="S17"/>
      <c r="T17"/>
      <c r="U17"/>
      <c r="V17" s="46">
        <f>SUM(Q14-Q8-Q10-Q13)</f>
        <v>0</v>
      </c>
    </row>
    <row r="18" spans="1:36" s="47" customFormat="1" ht="32.25" customHeight="1">
      <c r="A18" s="101"/>
      <c r="B18" s="190" t="s">
        <v>5</v>
      </c>
      <c r="C18" s="191" t="s">
        <v>146</v>
      </c>
      <c r="D18" s="192"/>
      <c r="E18" s="200">
        <f>E19+E22</f>
        <v>0</v>
      </c>
      <c r="F18" s="200">
        <f t="shared" ref="F18:Q18" si="3">F19+F22</f>
        <v>0</v>
      </c>
      <c r="G18" s="200">
        <f t="shared" si="3"/>
        <v>0</v>
      </c>
      <c r="H18" s="200">
        <f t="shared" si="3"/>
        <v>0</v>
      </c>
      <c r="I18" s="200">
        <f t="shared" si="3"/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1">
        <f t="shared" si="3"/>
        <v>0</v>
      </c>
      <c r="R18" s="74"/>
      <c r="S18"/>
      <c r="T18"/>
      <c r="U18"/>
    </row>
    <row r="19" spans="1:36" s="49" customFormat="1" ht="33" customHeight="1">
      <c r="A19" s="102"/>
      <c r="B19" s="202"/>
      <c r="C19" s="203" t="s">
        <v>147</v>
      </c>
      <c r="D19" s="204"/>
      <c r="E19" s="205">
        <f t="shared" ref="E19:Q19" si="4">SUM(E20:E21)</f>
        <v>0</v>
      </c>
      <c r="F19" s="205">
        <f t="shared" si="4"/>
        <v>0</v>
      </c>
      <c r="G19" s="205">
        <f t="shared" si="4"/>
        <v>0</v>
      </c>
      <c r="H19" s="205">
        <f t="shared" si="4"/>
        <v>0</v>
      </c>
      <c r="I19" s="205">
        <f t="shared" si="4"/>
        <v>0</v>
      </c>
      <c r="J19" s="205">
        <f t="shared" si="4"/>
        <v>0</v>
      </c>
      <c r="K19" s="205">
        <f t="shared" si="4"/>
        <v>0</v>
      </c>
      <c r="L19" s="205">
        <f t="shared" si="4"/>
        <v>0</v>
      </c>
      <c r="M19" s="205">
        <f t="shared" si="4"/>
        <v>0</v>
      </c>
      <c r="N19" s="205">
        <f t="shared" si="4"/>
        <v>0</v>
      </c>
      <c r="O19" s="205">
        <f t="shared" si="4"/>
        <v>0</v>
      </c>
      <c r="P19" s="205">
        <f t="shared" si="4"/>
        <v>0</v>
      </c>
      <c r="Q19" s="206">
        <f t="shared" si="4"/>
        <v>0</v>
      </c>
      <c r="R19" s="74"/>
      <c r="S19"/>
      <c r="T19"/>
      <c r="U19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</row>
    <row r="20" spans="1:36" s="42" customFormat="1" ht="31.5" customHeight="1">
      <c r="A20" s="103"/>
      <c r="B20" s="195"/>
      <c r="C20" s="207" t="s">
        <v>196</v>
      </c>
      <c r="D20" s="192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208">
        <f>SUM(E20:P20)</f>
        <v>0</v>
      </c>
      <c r="R20" s="74"/>
      <c r="S20"/>
      <c r="T20"/>
      <c r="U2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</row>
    <row r="21" spans="1:36" s="42" customFormat="1" ht="30.75" customHeight="1">
      <c r="A21" s="103"/>
      <c r="B21" s="195"/>
      <c r="C21" s="207" t="s">
        <v>234</v>
      </c>
      <c r="D21" s="192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208">
        <f>SUM(E21:P21)</f>
        <v>0</v>
      </c>
      <c r="R21" s="74"/>
      <c r="S21"/>
      <c r="T21"/>
      <c r="U21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</row>
    <row r="22" spans="1:36" s="49" customFormat="1" ht="32.25" customHeight="1">
      <c r="A22" s="102"/>
      <c r="B22" s="202"/>
      <c r="C22" s="203" t="s">
        <v>148</v>
      </c>
      <c r="D22" s="192"/>
      <c r="E22" s="205">
        <f t="shared" ref="E22:Q22" si="5">SUM(E23:E24)</f>
        <v>0</v>
      </c>
      <c r="F22" s="205">
        <f t="shared" si="5"/>
        <v>0</v>
      </c>
      <c r="G22" s="205">
        <f t="shared" si="5"/>
        <v>0</v>
      </c>
      <c r="H22" s="205">
        <f t="shared" si="5"/>
        <v>0</v>
      </c>
      <c r="I22" s="205">
        <f t="shared" si="5"/>
        <v>0</v>
      </c>
      <c r="J22" s="205">
        <f t="shared" si="5"/>
        <v>0</v>
      </c>
      <c r="K22" s="205">
        <f t="shared" si="5"/>
        <v>0</v>
      </c>
      <c r="L22" s="205">
        <f t="shared" si="5"/>
        <v>0</v>
      </c>
      <c r="M22" s="205">
        <f t="shared" si="5"/>
        <v>0</v>
      </c>
      <c r="N22" s="205">
        <f t="shared" si="5"/>
        <v>0</v>
      </c>
      <c r="O22" s="205">
        <f t="shared" si="5"/>
        <v>0</v>
      </c>
      <c r="P22" s="205">
        <f t="shared" si="5"/>
        <v>0</v>
      </c>
      <c r="Q22" s="206">
        <f t="shared" si="5"/>
        <v>0</v>
      </c>
      <c r="R22" s="74"/>
      <c r="S22"/>
      <c r="T22"/>
      <c r="U22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</row>
    <row r="23" spans="1:36" s="42" customFormat="1" ht="18.75" customHeight="1">
      <c r="A23" s="103"/>
      <c r="B23" s="195"/>
      <c r="C23" s="203" t="s">
        <v>197</v>
      </c>
      <c r="D23" s="192"/>
      <c r="E23" s="126"/>
      <c r="F23" s="126"/>
      <c r="G23" s="196"/>
      <c r="H23" s="126"/>
      <c r="I23" s="126"/>
      <c r="J23" s="126"/>
      <c r="K23" s="126"/>
      <c r="L23" s="126"/>
      <c r="M23" s="126"/>
      <c r="N23" s="196"/>
      <c r="O23" s="126"/>
      <c r="P23" s="126"/>
      <c r="Q23" s="208">
        <f>SUM(E23:P23)</f>
        <v>0</v>
      </c>
      <c r="R23" s="74"/>
      <c r="S23"/>
      <c r="T23"/>
      <c r="U23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</row>
    <row r="24" spans="1:36" s="42" customFormat="1" ht="31.5" customHeight="1">
      <c r="A24" s="103"/>
      <c r="B24" s="195"/>
      <c r="C24" s="203" t="s">
        <v>235</v>
      </c>
      <c r="D24" s="192"/>
      <c r="E24" s="196"/>
      <c r="F24" s="196"/>
      <c r="G24" s="126"/>
      <c r="H24" s="126"/>
      <c r="I24" s="196"/>
      <c r="J24" s="196"/>
      <c r="K24" s="126"/>
      <c r="L24" s="196"/>
      <c r="M24" s="126"/>
      <c r="N24" s="126"/>
      <c r="O24" s="196"/>
      <c r="P24" s="126"/>
      <c r="Q24" s="208">
        <f>SUM(E24:P24)</f>
        <v>0</v>
      </c>
      <c r="R24" s="74"/>
      <c r="S24"/>
      <c r="T24"/>
      <c r="U24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</row>
    <row r="25" spans="1:36" s="47" customFormat="1" ht="31.5" customHeight="1">
      <c r="A25" s="101"/>
      <c r="B25" s="209" t="s">
        <v>149</v>
      </c>
      <c r="C25" s="210" t="s">
        <v>145</v>
      </c>
      <c r="D25" s="192"/>
      <c r="E25" s="211">
        <f>E7-E14-E18</f>
        <v>0</v>
      </c>
      <c r="F25" s="211">
        <f>F7-F14-F18</f>
        <v>0</v>
      </c>
      <c r="G25" s="211">
        <f>G7-G14-G18</f>
        <v>0</v>
      </c>
      <c r="H25" s="211">
        <f>H7-H14-H18</f>
        <v>0</v>
      </c>
      <c r="I25" s="211">
        <f t="shared" ref="I25:P25" si="6">I7-I14-I18</f>
        <v>0</v>
      </c>
      <c r="J25" s="211">
        <f t="shared" si="6"/>
        <v>0</v>
      </c>
      <c r="K25" s="211">
        <f t="shared" si="6"/>
        <v>0</v>
      </c>
      <c r="L25" s="211">
        <f t="shared" si="6"/>
        <v>0</v>
      </c>
      <c r="M25" s="211">
        <f t="shared" si="6"/>
        <v>0</v>
      </c>
      <c r="N25" s="211">
        <f t="shared" si="6"/>
        <v>0</v>
      </c>
      <c r="O25" s="211">
        <f t="shared" si="6"/>
        <v>0</v>
      </c>
      <c r="P25" s="211">
        <f t="shared" si="6"/>
        <v>0</v>
      </c>
      <c r="Q25" s="38">
        <f>Q7-Q14-Q18</f>
        <v>0</v>
      </c>
      <c r="R25" s="74"/>
      <c r="S25"/>
      <c r="T25"/>
      <c r="U25"/>
    </row>
    <row r="26" spans="1:36" s="51" customFormat="1" ht="25.5" customHeight="1">
      <c r="A26" s="104"/>
      <c r="B26" s="209" t="s">
        <v>31</v>
      </c>
      <c r="C26" s="404" t="s">
        <v>150</v>
      </c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6"/>
      <c r="R26" s="74"/>
      <c r="S26"/>
      <c r="T26"/>
      <c r="U26"/>
    </row>
    <row r="27" spans="1:36" s="51" customFormat="1" ht="30" customHeight="1">
      <c r="A27" s="104"/>
      <c r="B27" s="195" t="s">
        <v>30</v>
      </c>
      <c r="C27" s="321" t="s">
        <v>161</v>
      </c>
      <c r="D27" s="192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208">
        <f t="shared" ref="Q27:Q39" si="7">SUM(E27:P27)</f>
        <v>0</v>
      </c>
      <c r="R27" s="74"/>
      <c r="S27"/>
      <c r="T27"/>
      <c r="U27"/>
    </row>
    <row r="28" spans="1:36" s="51" customFormat="1" ht="29.25" customHeight="1">
      <c r="A28" s="104"/>
      <c r="B28" s="195" t="s">
        <v>32</v>
      </c>
      <c r="C28" s="321" t="s">
        <v>151</v>
      </c>
      <c r="D28" s="192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208">
        <f t="shared" si="7"/>
        <v>0</v>
      </c>
      <c r="R28" s="74"/>
      <c r="S28"/>
      <c r="T28"/>
      <c r="U28"/>
    </row>
    <row r="29" spans="1:36" s="42" customFormat="1" ht="19.5" customHeight="1">
      <c r="A29" s="105"/>
      <c r="B29" s="195" t="s">
        <v>33</v>
      </c>
      <c r="C29" s="321" t="s">
        <v>35</v>
      </c>
      <c r="D29" s="192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208">
        <f t="shared" si="7"/>
        <v>0</v>
      </c>
      <c r="R29" s="74"/>
      <c r="S29"/>
      <c r="T29"/>
      <c r="U29"/>
    </row>
    <row r="30" spans="1:36" s="42" customFormat="1" ht="15.95" customHeight="1">
      <c r="A30" s="105"/>
      <c r="B30" s="190" t="s">
        <v>34</v>
      </c>
      <c r="C30" s="322" t="s">
        <v>162</v>
      </c>
      <c r="D30" s="192"/>
      <c r="E30" s="200">
        <f>SUM(E27:E29)</f>
        <v>0</v>
      </c>
      <c r="F30" s="200">
        <f t="shared" ref="F30:O30" si="8">SUM(F27:F29)</f>
        <v>0</v>
      </c>
      <c r="G30" s="200">
        <f t="shared" si="8"/>
        <v>0</v>
      </c>
      <c r="H30" s="200">
        <f t="shared" si="8"/>
        <v>0</v>
      </c>
      <c r="I30" s="200">
        <f t="shared" si="8"/>
        <v>0</v>
      </c>
      <c r="J30" s="200">
        <f t="shared" si="8"/>
        <v>0</v>
      </c>
      <c r="K30" s="200">
        <f t="shared" si="8"/>
        <v>0</v>
      </c>
      <c r="L30" s="200">
        <f t="shared" si="8"/>
        <v>0</v>
      </c>
      <c r="M30" s="200">
        <f t="shared" si="8"/>
        <v>0</v>
      </c>
      <c r="N30" s="200">
        <f t="shared" si="8"/>
        <v>0</v>
      </c>
      <c r="O30" s="200">
        <f t="shared" si="8"/>
        <v>0</v>
      </c>
      <c r="P30" s="200">
        <f>SUM(P27:P29)</f>
        <v>0</v>
      </c>
      <c r="Q30" s="208">
        <f t="shared" si="7"/>
        <v>0</v>
      </c>
      <c r="R30" s="74"/>
      <c r="S30"/>
      <c r="T30"/>
      <c r="U30"/>
    </row>
    <row r="31" spans="1:36" s="51" customFormat="1" ht="31.5" customHeight="1">
      <c r="A31" s="104"/>
      <c r="B31" s="213" t="s">
        <v>19</v>
      </c>
      <c r="C31" s="322" t="s">
        <v>163</v>
      </c>
      <c r="D31" s="192"/>
      <c r="E31" s="200">
        <f>SUM(E32:E40)</f>
        <v>0</v>
      </c>
      <c r="F31" s="200">
        <f>SUM(F32:F40)</f>
        <v>0</v>
      </c>
      <c r="G31" s="200">
        <f t="shared" ref="G31:O31" si="9">SUM(G32:G40)</f>
        <v>0</v>
      </c>
      <c r="H31" s="200">
        <f t="shared" si="9"/>
        <v>0</v>
      </c>
      <c r="I31" s="200">
        <f t="shared" si="9"/>
        <v>0</v>
      </c>
      <c r="J31" s="200">
        <f t="shared" si="9"/>
        <v>0</v>
      </c>
      <c r="K31" s="200">
        <f t="shared" si="9"/>
        <v>0</v>
      </c>
      <c r="L31" s="200">
        <f t="shared" si="9"/>
        <v>0</v>
      </c>
      <c r="M31" s="200">
        <f t="shared" si="9"/>
        <v>0</v>
      </c>
      <c r="N31" s="200">
        <f t="shared" si="9"/>
        <v>0</v>
      </c>
      <c r="O31" s="200">
        <f t="shared" si="9"/>
        <v>0</v>
      </c>
      <c r="P31" s="200">
        <f>SUM(P32:P40)</f>
        <v>0</v>
      </c>
      <c r="Q31" s="208">
        <f t="shared" si="7"/>
        <v>0</v>
      </c>
      <c r="R31" s="74"/>
      <c r="S31"/>
      <c r="T31"/>
      <c r="U31"/>
    </row>
    <row r="32" spans="1:36" s="51" customFormat="1" ht="17.25" customHeight="1">
      <c r="A32" s="104"/>
      <c r="B32" s="325" t="s">
        <v>164</v>
      </c>
      <c r="C32" s="321" t="s">
        <v>165</v>
      </c>
      <c r="D32" s="192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08">
        <f t="shared" si="7"/>
        <v>0</v>
      </c>
      <c r="R32" s="74"/>
      <c r="S32"/>
      <c r="T32"/>
      <c r="U32"/>
    </row>
    <row r="33" spans="1:21" s="51" customFormat="1" ht="20.25" customHeight="1">
      <c r="A33" s="104"/>
      <c r="B33" s="325" t="s">
        <v>166</v>
      </c>
      <c r="C33" s="321" t="s">
        <v>174</v>
      </c>
      <c r="D33" s="192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08">
        <f t="shared" si="7"/>
        <v>0</v>
      </c>
      <c r="R33" s="74"/>
      <c r="S33"/>
      <c r="T33"/>
      <c r="U33"/>
    </row>
    <row r="34" spans="1:21" s="51" customFormat="1" ht="18.75" customHeight="1">
      <c r="A34" s="104"/>
      <c r="B34" s="325" t="s">
        <v>167</v>
      </c>
      <c r="C34" s="321" t="s">
        <v>175</v>
      </c>
      <c r="D34" s="192"/>
      <c r="E34" s="214"/>
      <c r="F34" s="214"/>
      <c r="G34" s="196"/>
      <c r="H34" s="214"/>
      <c r="I34" s="214"/>
      <c r="J34" s="214"/>
      <c r="K34" s="196"/>
      <c r="L34" s="214"/>
      <c r="M34" s="214"/>
      <c r="N34" s="214"/>
      <c r="O34" s="214"/>
      <c r="P34" s="196"/>
      <c r="Q34" s="208">
        <f t="shared" si="7"/>
        <v>0</v>
      </c>
      <c r="R34" s="74"/>
      <c r="S34"/>
      <c r="T34"/>
      <c r="U34"/>
    </row>
    <row r="35" spans="1:21" s="51" customFormat="1" ht="18.75" customHeight="1">
      <c r="A35" s="104"/>
      <c r="B35" s="325" t="s">
        <v>168</v>
      </c>
      <c r="C35" s="321" t="s">
        <v>176</v>
      </c>
      <c r="D35" s="192"/>
      <c r="E35" s="196"/>
      <c r="F35" s="214"/>
      <c r="G35" s="214"/>
      <c r="H35" s="214"/>
      <c r="I35" s="214"/>
      <c r="J35" s="214"/>
      <c r="K35" s="214"/>
      <c r="L35" s="196"/>
      <c r="M35" s="214"/>
      <c r="N35" s="214"/>
      <c r="O35" s="214"/>
      <c r="P35" s="214"/>
      <c r="Q35" s="208">
        <f t="shared" si="7"/>
        <v>0</v>
      </c>
      <c r="R35" s="74"/>
      <c r="S35"/>
      <c r="T35"/>
      <c r="U35"/>
    </row>
    <row r="36" spans="1:21" s="51" customFormat="1" ht="16.5" customHeight="1">
      <c r="A36" s="104"/>
      <c r="B36" s="325" t="s">
        <v>169</v>
      </c>
      <c r="C36" s="321" t="s">
        <v>177</v>
      </c>
      <c r="D36" s="192"/>
      <c r="E36" s="214"/>
      <c r="F36" s="214"/>
      <c r="G36" s="214"/>
      <c r="H36" s="214"/>
      <c r="I36" s="214"/>
      <c r="J36" s="214"/>
      <c r="K36" s="214"/>
      <c r="L36" s="214"/>
      <c r="M36" s="214"/>
      <c r="N36" s="196"/>
      <c r="O36" s="214"/>
      <c r="P36" s="214"/>
      <c r="Q36" s="208">
        <f t="shared" si="7"/>
        <v>0</v>
      </c>
      <c r="R36" s="74"/>
      <c r="S36"/>
      <c r="T36"/>
      <c r="U36"/>
    </row>
    <row r="37" spans="1:21" s="51" customFormat="1" ht="16.5" customHeight="1">
      <c r="A37" s="104"/>
      <c r="B37" s="325" t="s">
        <v>170</v>
      </c>
      <c r="C37" s="321" t="s">
        <v>178</v>
      </c>
      <c r="D37" s="192"/>
      <c r="E37" s="214"/>
      <c r="F37" s="214"/>
      <c r="G37" s="214"/>
      <c r="H37" s="214"/>
      <c r="I37" s="196"/>
      <c r="J37" s="214"/>
      <c r="K37" s="214"/>
      <c r="L37" s="214"/>
      <c r="M37" s="214"/>
      <c r="N37" s="214"/>
      <c r="O37" s="214"/>
      <c r="P37" s="214"/>
      <c r="Q37" s="208">
        <f t="shared" si="7"/>
        <v>0</v>
      </c>
      <c r="R37" s="74"/>
      <c r="S37"/>
      <c r="T37"/>
      <c r="U37"/>
    </row>
    <row r="38" spans="1:21" s="51" customFormat="1" ht="20.25" customHeight="1">
      <c r="A38" s="104"/>
      <c r="B38" s="325" t="s">
        <v>171</v>
      </c>
      <c r="C38" s="321" t="s">
        <v>179</v>
      </c>
      <c r="D38" s="192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08">
        <f t="shared" si="7"/>
        <v>0</v>
      </c>
      <c r="R38" s="74"/>
      <c r="S38"/>
      <c r="T38"/>
      <c r="U38"/>
    </row>
    <row r="39" spans="1:21" s="51" customFormat="1" ht="17.25" customHeight="1">
      <c r="A39" s="104"/>
      <c r="B39" s="325" t="s">
        <v>172</v>
      </c>
      <c r="C39" s="321" t="s">
        <v>180</v>
      </c>
      <c r="D39" s="192"/>
      <c r="E39" s="214"/>
      <c r="F39" s="214"/>
      <c r="G39" s="196"/>
      <c r="H39" s="214"/>
      <c r="I39" s="214"/>
      <c r="J39" s="196"/>
      <c r="K39" s="214"/>
      <c r="L39" s="214"/>
      <c r="M39" s="214"/>
      <c r="N39" s="214"/>
      <c r="O39" s="214"/>
      <c r="P39" s="214"/>
      <c r="Q39" s="208">
        <f t="shared" si="7"/>
        <v>0</v>
      </c>
      <c r="R39" s="74"/>
      <c r="S39"/>
      <c r="T39"/>
      <c r="U39"/>
    </row>
    <row r="40" spans="1:21" s="51" customFormat="1" ht="15.75" customHeight="1">
      <c r="A40" s="104"/>
      <c r="B40" s="325" t="s">
        <v>173</v>
      </c>
      <c r="C40" s="321" t="s">
        <v>181</v>
      </c>
      <c r="D40" s="192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08">
        <f>SUM(E40:P40)</f>
        <v>0</v>
      </c>
      <c r="R40" s="74"/>
      <c r="S40"/>
      <c r="T40"/>
      <c r="U40"/>
    </row>
    <row r="41" spans="1:21" s="51" customFormat="1" ht="45" customHeight="1">
      <c r="A41" s="104"/>
      <c r="B41" s="326" t="s">
        <v>36</v>
      </c>
      <c r="C41" s="322" t="s">
        <v>187</v>
      </c>
      <c r="D41" s="192"/>
      <c r="E41" s="200">
        <f>E30-E31</f>
        <v>0</v>
      </c>
      <c r="F41" s="200">
        <f t="shared" ref="F41:O41" si="10">F30-F31</f>
        <v>0</v>
      </c>
      <c r="G41" s="200">
        <f t="shared" si="10"/>
        <v>0</v>
      </c>
      <c r="H41" s="200">
        <f t="shared" si="10"/>
        <v>0</v>
      </c>
      <c r="I41" s="200">
        <f t="shared" si="10"/>
        <v>0</v>
      </c>
      <c r="J41" s="200">
        <f t="shared" si="10"/>
        <v>0</v>
      </c>
      <c r="K41" s="200">
        <f t="shared" si="10"/>
        <v>0</v>
      </c>
      <c r="L41" s="200">
        <f t="shared" si="10"/>
        <v>0</v>
      </c>
      <c r="M41" s="200">
        <f t="shared" si="10"/>
        <v>0</v>
      </c>
      <c r="N41" s="200">
        <f t="shared" si="10"/>
        <v>0</v>
      </c>
      <c r="O41" s="200">
        <f t="shared" si="10"/>
        <v>0</v>
      </c>
      <c r="P41" s="200">
        <f>P30-P31</f>
        <v>0</v>
      </c>
      <c r="Q41" s="201">
        <f>SUM(E41:P41)</f>
        <v>0</v>
      </c>
      <c r="R41" s="74"/>
      <c r="S41"/>
      <c r="T41"/>
      <c r="U41"/>
    </row>
    <row r="42" spans="1:21" s="51" customFormat="1" ht="33" customHeight="1">
      <c r="A42" s="104"/>
      <c r="B42" s="213" t="s">
        <v>37</v>
      </c>
      <c r="C42" s="323" t="s">
        <v>182</v>
      </c>
      <c r="D42" s="192"/>
      <c r="E42" s="200">
        <f>E43-E44+E45</f>
        <v>0</v>
      </c>
      <c r="F42" s="200">
        <f>F43-F44+F45</f>
        <v>0</v>
      </c>
      <c r="G42" s="200">
        <f>G43-G44+G45</f>
        <v>0</v>
      </c>
      <c r="H42" s="200">
        <f t="shared" ref="H42:O42" si="11">H43-H44+H45</f>
        <v>0</v>
      </c>
      <c r="I42" s="200">
        <f t="shared" si="11"/>
        <v>0</v>
      </c>
      <c r="J42" s="200">
        <f t="shared" si="11"/>
        <v>0</v>
      </c>
      <c r="K42" s="200">
        <f t="shared" si="11"/>
        <v>0</v>
      </c>
      <c r="L42" s="200">
        <f t="shared" si="11"/>
        <v>0</v>
      </c>
      <c r="M42" s="200">
        <f t="shared" si="11"/>
        <v>0</v>
      </c>
      <c r="N42" s="200">
        <f t="shared" si="11"/>
        <v>0</v>
      </c>
      <c r="O42" s="200">
        <f t="shared" si="11"/>
        <v>0</v>
      </c>
      <c r="P42" s="200">
        <f>P43-P44+P45</f>
        <v>0</v>
      </c>
      <c r="Q42" s="201">
        <f>Q43-Q44+Q45</f>
        <v>0</v>
      </c>
      <c r="R42" s="74"/>
      <c r="S42"/>
      <c r="T42"/>
      <c r="U42"/>
    </row>
    <row r="43" spans="1:21" s="42" customFormat="1" ht="16.5" customHeight="1">
      <c r="A43" s="103"/>
      <c r="B43" s="215"/>
      <c r="C43" s="324" t="s">
        <v>188</v>
      </c>
      <c r="D43" s="192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208">
        <f t="shared" ref="Q43:Q48" si="12">SUM(E43:P43)</f>
        <v>0</v>
      </c>
      <c r="R43" s="74"/>
      <c r="S43"/>
      <c r="T43"/>
      <c r="U43"/>
    </row>
    <row r="44" spans="1:21" s="42" customFormat="1" ht="18" customHeight="1">
      <c r="A44" s="103"/>
      <c r="B44" s="215"/>
      <c r="C44" s="324" t="s">
        <v>189</v>
      </c>
      <c r="D44" s="192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208">
        <f t="shared" si="12"/>
        <v>0</v>
      </c>
      <c r="R44" s="74"/>
      <c r="S44"/>
      <c r="T44"/>
      <c r="U44"/>
    </row>
    <row r="45" spans="1:21" s="42" customFormat="1" ht="19.5" customHeight="1">
      <c r="A45" s="103"/>
      <c r="B45" s="215"/>
      <c r="C45" s="324" t="s">
        <v>243</v>
      </c>
      <c r="D45" s="192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208">
        <f t="shared" si="12"/>
        <v>0</v>
      </c>
      <c r="R45" s="74"/>
      <c r="S45"/>
      <c r="T45"/>
      <c r="U45"/>
    </row>
    <row r="46" spans="1:21" s="42" customFormat="1" ht="20.25" customHeight="1">
      <c r="A46" s="103"/>
      <c r="B46" s="215" t="s">
        <v>38</v>
      </c>
      <c r="C46" s="324" t="s">
        <v>84</v>
      </c>
      <c r="D46" s="192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208">
        <f t="shared" si="12"/>
        <v>0</v>
      </c>
      <c r="R46" s="74"/>
      <c r="S46"/>
      <c r="T46"/>
      <c r="U46"/>
    </row>
    <row r="47" spans="1:21" s="42" customFormat="1" ht="18.75" customHeight="1">
      <c r="A47" s="103"/>
      <c r="B47" s="215" t="s">
        <v>39</v>
      </c>
      <c r="C47" s="324" t="s">
        <v>85</v>
      </c>
      <c r="D47" s="192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208">
        <f t="shared" si="12"/>
        <v>0</v>
      </c>
      <c r="R47" s="74"/>
      <c r="S47"/>
      <c r="T47"/>
      <c r="U47"/>
    </row>
    <row r="48" spans="1:21" s="42" customFormat="1" ht="21" customHeight="1">
      <c r="A48" s="103"/>
      <c r="B48" s="215" t="s">
        <v>103</v>
      </c>
      <c r="C48" s="324" t="s">
        <v>86</v>
      </c>
      <c r="D48" s="192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208">
        <f t="shared" si="12"/>
        <v>0</v>
      </c>
      <c r="R48" s="74"/>
      <c r="S48"/>
      <c r="T48"/>
      <c r="U48"/>
    </row>
    <row r="49" spans="1:28" s="51" customFormat="1" ht="30" customHeight="1">
      <c r="A49" s="104"/>
      <c r="B49" s="213" t="s">
        <v>104</v>
      </c>
      <c r="C49" s="322" t="s">
        <v>183</v>
      </c>
      <c r="D49" s="192"/>
      <c r="E49" s="193">
        <f>E42+E46+E47+E48</f>
        <v>0</v>
      </c>
      <c r="F49" s="193">
        <f t="shared" ref="F49:O49" si="13">F42+F46+F47+F48</f>
        <v>0</v>
      </c>
      <c r="G49" s="193">
        <f t="shared" si="13"/>
        <v>0</v>
      </c>
      <c r="H49" s="193">
        <f t="shared" si="13"/>
        <v>0</v>
      </c>
      <c r="I49" s="193">
        <f t="shared" si="13"/>
        <v>0</v>
      </c>
      <c r="J49" s="193">
        <f t="shared" si="13"/>
        <v>0</v>
      </c>
      <c r="K49" s="193">
        <f t="shared" si="13"/>
        <v>0</v>
      </c>
      <c r="L49" s="193">
        <f t="shared" si="13"/>
        <v>0</v>
      </c>
      <c r="M49" s="193">
        <f t="shared" si="13"/>
        <v>0</v>
      </c>
      <c r="N49" s="193">
        <f t="shared" si="13"/>
        <v>0</v>
      </c>
      <c r="O49" s="193">
        <f t="shared" si="13"/>
        <v>0</v>
      </c>
      <c r="P49" s="193">
        <f>P42+P46+P47+P48</f>
        <v>0</v>
      </c>
      <c r="Q49" s="194">
        <f>Q42+Q46+Q47+Q48</f>
        <v>0</v>
      </c>
      <c r="R49" s="74"/>
      <c r="S49"/>
      <c r="T49"/>
      <c r="U49"/>
    </row>
    <row r="50" spans="1:28" s="47" customFormat="1" ht="36" customHeight="1">
      <c r="A50" s="101"/>
      <c r="B50" s="209" t="s">
        <v>87</v>
      </c>
      <c r="C50" s="23" t="s">
        <v>184</v>
      </c>
      <c r="D50" s="192"/>
      <c r="E50" s="216">
        <f>E41-E49</f>
        <v>0</v>
      </c>
      <c r="F50" s="216">
        <f>F41-F49</f>
        <v>0</v>
      </c>
      <c r="G50" s="216">
        <f t="shared" ref="G50:P50" si="14">G41-G49</f>
        <v>0</v>
      </c>
      <c r="H50" s="216">
        <f t="shared" si="14"/>
        <v>0</v>
      </c>
      <c r="I50" s="216">
        <f t="shared" si="14"/>
        <v>0</v>
      </c>
      <c r="J50" s="216">
        <f t="shared" si="14"/>
        <v>0</v>
      </c>
      <c r="K50" s="216">
        <f t="shared" si="14"/>
        <v>0</v>
      </c>
      <c r="L50" s="216">
        <f t="shared" si="14"/>
        <v>0</v>
      </c>
      <c r="M50" s="216">
        <f t="shared" si="14"/>
        <v>0</v>
      </c>
      <c r="N50" s="216">
        <f t="shared" si="14"/>
        <v>0</v>
      </c>
      <c r="O50" s="216">
        <f t="shared" si="14"/>
        <v>0</v>
      </c>
      <c r="P50" s="216">
        <f t="shared" si="14"/>
        <v>0</v>
      </c>
      <c r="Q50" s="311">
        <f>SUM(E50:P50)</f>
        <v>0</v>
      </c>
      <c r="R50" s="74"/>
      <c r="S50"/>
      <c r="T50"/>
      <c r="U50"/>
    </row>
    <row r="51" spans="1:28" s="51" customFormat="1" ht="19.5" customHeight="1">
      <c r="A51" s="104"/>
      <c r="B51" s="190" t="s">
        <v>89</v>
      </c>
      <c r="C51" s="217" t="s">
        <v>24</v>
      </c>
      <c r="D51" s="192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9"/>
      <c r="R51" s="74"/>
      <c r="S51"/>
      <c r="T51"/>
      <c r="U51"/>
      <c r="V51" s="52"/>
    </row>
    <row r="52" spans="1:28" s="47" customFormat="1" ht="18.75" customHeight="1">
      <c r="A52" s="101"/>
      <c r="B52" s="220" t="s">
        <v>88</v>
      </c>
      <c r="C52" s="210" t="s">
        <v>185</v>
      </c>
      <c r="D52" s="192"/>
      <c r="E52" s="221">
        <f>E25+E50</f>
        <v>0</v>
      </c>
      <c r="F52" s="221">
        <f t="shared" ref="F52:O52" si="15">F25+F50</f>
        <v>0</v>
      </c>
      <c r="G52" s="221">
        <f t="shared" si="15"/>
        <v>0</v>
      </c>
      <c r="H52" s="221">
        <f t="shared" si="15"/>
        <v>0</v>
      </c>
      <c r="I52" s="221">
        <f t="shared" si="15"/>
        <v>0</v>
      </c>
      <c r="J52" s="221">
        <f t="shared" si="15"/>
        <v>0</v>
      </c>
      <c r="K52" s="221">
        <f t="shared" si="15"/>
        <v>0</v>
      </c>
      <c r="L52" s="221">
        <f t="shared" si="15"/>
        <v>0</v>
      </c>
      <c r="M52" s="221">
        <f t="shared" si="15"/>
        <v>0</v>
      </c>
      <c r="N52" s="221">
        <f t="shared" si="15"/>
        <v>0</v>
      </c>
      <c r="O52" s="221">
        <f t="shared" si="15"/>
        <v>0</v>
      </c>
      <c r="P52" s="221">
        <f>P25+P50</f>
        <v>0</v>
      </c>
      <c r="Q52" s="222">
        <f>Q25+Q50</f>
        <v>0</v>
      </c>
      <c r="R52" s="74"/>
      <c r="S52"/>
      <c r="T52"/>
      <c r="U52"/>
    </row>
    <row r="53" spans="1:28" s="42" customFormat="1" ht="16.5" customHeight="1">
      <c r="A53" s="106"/>
      <c r="B53" s="209" t="s">
        <v>71</v>
      </c>
      <c r="C53" s="317" t="s">
        <v>70</v>
      </c>
      <c r="D53" s="227">
        <f>'FN An 1 I'!Q54</f>
        <v>0</v>
      </c>
      <c r="E53" s="221">
        <f>D53</f>
        <v>0</v>
      </c>
      <c r="F53" s="221">
        <f t="shared" ref="F53:P53" si="16">E54</f>
        <v>0</v>
      </c>
      <c r="G53" s="221">
        <f t="shared" si="16"/>
        <v>0</v>
      </c>
      <c r="H53" s="221">
        <f>G54</f>
        <v>0</v>
      </c>
      <c r="I53" s="221">
        <f t="shared" si="16"/>
        <v>0</v>
      </c>
      <c r="J53" s="221">
        <f t="shared" si="16"/>
        <v>0</v>
      </c>
      <c r="K53" s="221">
        <f t="shared" si="16"/>
        <v>0</v>
      </c>
      <c r="L53" s="221">
        <f t="shared" si="16"/>
        <v>0</v>
      </c>
      <c r="M53" s="221">
        <f t="shared" si="16"/>
        <v>0</v>
      </c>
      <c r="N53" s="221">
        <f t="shared" si="16"/>
        <v>0</v>
      </c>
      <c r="O53" s="221">
        <f t="shared" si="16"/>
        <v>0</v>
      </c>
      <c r="P53" s="221">
        <f t="shared" si="16"/>
        <v>0</v>
      </c>
      <c r="Q53" s="315">
        <f>D53</f>
        <v>0</v>
      </c>
      <c r="R53" s="74"/>
      <c r="S53"/>
      <c r="T53"/>
      <c r="U53"/>
      <c r="V53" s="53"/>
      <c r="W53" s="53"/>
      <c r="X53" s="53"/>
      <c r="Y53" s="53"/>
      <c r="Z53" s="53"/>
      <c r="AA53" s="53"/>
      <c r="AB53" s="53"/>
    </row>
    <row r="54" spans="1:28" s="47" customFormat="1" ht="30" customHeight="1">
      <c r="A54" s="107"/>
      <c r="B54" s="223" t="s">
        <v>186</v>
      </c>
      <c r="C54" s="224" t="s">
        <v>190</v>
      </c>
      <c r="D54" s="225">
        <f>SUM(D53)</f>
        <v>0</v>
      </c>
      <c r="E54" s="225">
        <f>E52+E53</f>
        <v>0</v>
      </c>
      <c r="F54" s="225">
        <f>F52+F53</f>
        <v>0</v>
      </c>
      <c r="G54" s="225">
        <f t="shared" ref="G54:O54" si="17">G52+G53</f>
        <v>0</v>
      </c>
      <c r="H54" s="225">
        <f t="shared" si="17"/>
        <v>0</v>
      </c>
      <c r="I54" s="225">
        <f t="shared" si="17"/>
        <v>0</v>
      </c>
      <c r="J54" s="225">
        <f t="shared" si="17"/>
        <v>0</v>
      </c>
      <c r="K54" s="225">
        <f t="shared" si="17"/>
        <v>0</v>
      </c>
      <c r="L54" s="225">
        <f t="shared" si="17"/>
        <v>0</v>
      </c>
      <c r="M54" s="225">
        <f t="shared" si="17"/>
        <v>0</v>
      </c>
      <c r="N54" s="225">
        <f t="shared" si="17"/>
        <v>0</v>
      </c>
      <c r="O54" s="225">
        <f t="shared" si="17"/>
        <v>0</v>
      </c>
      <c r="P54" s="225">
        <f>P52+P53</f>
        <v>0</v>
      </c>
      <c r="Q54" s="226">
        <f>Q52+Q53</f>
        <v>0</v>
      </c>
      <c r="R54" s="74"/>
      <c r="S54"/>
      <c r="T54"/>
      <c r="U54"/>
    </row>
    <row r="55" spans="1:28" s="42" customFormat="1">
      <c r="A55" s="97"/>
      <c r="B55" s="16"/>
      <c r="C55" s="17" t="s">
        <v>22</v>
      </c>
      <c r="D55" s="17"/>
      <c r="E55" s="27"/>
      <c r="F55" s="27"/>
      <c r="G55" s="27"/>
      <c r="H55" s="27"/>
      <c r="I55" s="27"/>
      <c r="J55" s="27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</sheetData>
  <sheetProtection password="D8EB" sheet="1"/>
  <mergeCells count="6">
    <mergeCell ref="C26:Q26"/>
    <mergeCell ref="B2:M3"/>
    <mergeCell ref="N2:Q3"/>
    <mergeCell ref="E4:P4"/>
    <mergeCell ref="Q5:Q6"/>
    <mergeCell ref="C6:P6"/>
  </mergeCells>
  <phoneticPr fontId="62" type="noConversion"/>
  <dataValidations disablePrompts="1" count="2">
    <dataValidation allowBlank="1" showInputMessage="1" showErrorMessage="1" promptTitle="Atentie!" prompt="Continutul celulelor nu poate fi modificat!" sqref="N2:P3"/>
    <dataValidation type="custom" allowBlank="1" showInputMessage="1" showErrorMessage="1" sqref="Q47 A47 V47:IV47">
      <formula1>0</formula1>
    </dataValidation>
  </dataValidations>
  <printOptions horizontalCentered="1" verticalCentered="1"/>
  <pageMargins left="7.0000000000000007E-2" right="0.5" top="0.32" bottom="0.39" header="0.13" footer="7.874015748031496E-2"/>
  <pageSetup paperSize="9" scale="42" orientation="landscape" horizontalDpi="300" verticalDpi="300" r:id="rId1"/>
  <headerFooter alignWithMargins="0">
    <oddFooter>&amp;L&amp;A&amp;C&amp;D&amp;R&amp;P/&amp;N</oddFooter>
  </headerFooter>
  <rowBreaks count="1" manualBreakCount="1">
    <brk id="54" min="1" max="21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aie7">
    <tabColor indexed="21"/>
    <pageSetUpPr autoPageBreaks="0" fitToPage="1"/>
  </sheetPr>
  <dimension ref="A1:AP55"/>
  <sheetViews>
    <sheetView showGridLines="0" showZeros="0" view="pageBreakPreview" topLeftCell="A2" zoomScale="50" zoomScaleNormal="80" zoomScaleSheetLayoutView="50" workbookViewId="0">
      <selection activeCell="B2" sqref="B2:M3"/>
    </sheetView>
  </sheetViews>
  <sheetFormatPr defaultColWidth="0" defaultRowHeight="12.75"/>
  <cols>
    <col min="1" max="1" width="2.5703125" style="14" customWidth="1"/>
    <col min="2" max="2" width="3.42578125" style="19" customWidth="1"/>
    <col min="3" max="3" width="48.5703125" style="15" customWidth="1"/>
    <col min="4" max="4" width="17.140625" style="15" customWidth="1"/>
    <col min="5" max="17" width="17.28515625" style="14" customWidth="1"/>
    <col min="18" max="21" width="12.7109375" style="14" customWidth="1"/>
    <col min="22" max="22" width="9.42578125" style="14" hidden="1" customWidth="1"/>
    <col min="23" max="16384" width="0" style="14" hidden="1"/>
  </cols>
  <sheetData>
    <row r="1" spans="1:42" s="42" customFormat="1">
      <c r="A1" s="35"/>
      <c r="B1" s="33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</row>
    <row r="2" spans="1:42" s="43" customFormat="1" ht="12.75" customHeight="1">
      <c r="A2" s="98"/>
      <c r="B2" s="409" t="s">
        <v>252</v>
      </c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1"/>
      <c r="N2" s="415" t="s">
        <v>140</v>
      </c>
      <c r="O2" s="416"/>
      <c r="P2" s="416"/>
      <c r="Q2" s="417"/>
      <c r="R2" s="74"/>
      <c r="S2" s="22"/>
      <c r="T2" s="22"/>
      <c r="U2" s="22"/>
    </row>
    <row r="3" spans="1:42" s="43" customFormat="1" ht="34.5" customHeight="1">
      <c r="A3" s="99"/>
      <c r="B3" s="412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4"/>
      <c r="N3" s="418"/>
      <c r="O3" s="419"/>
      <c r="P3" s="419"/>
      <c r="Q3" s="420"/>
      <c r="R3" s="74"/>
      <c r="S3" s="22"/>
      <c r="T3" s="22"/>
      <c r="U3" s="22"/>
    </row>
    <row r="4" spans="1:42" s="43" customFormat="1" ht="15.75">
      <c r="A4" s="99"/>
      <c r="B4" s="36"/>
      <c r="C4" s="23" t="s">
        <v>249</v>
      </c>
      <c r="D4" s="28"/>
      <c r="E4" s="421" t="s">
        <v>238</v>
      </c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3"/>
      <c r="Q4" s="96" t="s">
        <v>69</v>
      </c>
      <c r="R4" s="74"/>
      <c r="S4"/>
      <c r="T4"/>
      <c r="U4"/>
    </row>
    <row r="5" spans="1:42" s="43" customFormat="1" ht="24" customHeight="1">
      <c r="A5" s="99"/>
      <c r="B5" s="37"/>
      <c r="C5" s="24" t="s">
        <v>6</v>
      </c>
      <c r="D5" s="29"/>
      <c r="E5" s="25" t="s">
        <v>7</v>
      </c>
      <c r="F5" s="25" t="s">
        <v>8</v>
      </c>
      <c r="G5" s="25" t="s">
        <v>9</v>
      </c>
      <c r="H5" s="25" t="s">
        <v>10</v>
      </c>
      <c r="I5" s="25" t="s">
        <v>11</v>
      </c>
      <c r="J5" s="25" t="s">
        <v>12</v>
      </c>
      <c r="K5" s="25" t="s">
        <v>13</v>
      </c>
      <c r="L5" s="25" t="s">
        <v>14</v>
      </c>
      <c r="M5" s="25" t="s">
        <v>15</v>
      </c>
      <c r="N5" s="25" t="s">
        <v>16</v>
      </c>
      <c r="O5" s="25" t="s">
        <v>17</v>
      </c>
      <c r="P5" s="25" t="s">
        <v>18</v>
      </c>
      <c r="Q5" s="425" t="s">
        <v>240</v>
      </c>
      <c r="R5" s="74"/>
      <c r="S5"/>
      <c r="T5"/>
      <c r="U5"/>
    </row>
    <row r="6" spans="1:42" s="44" customFormat="1" ht="24" customHeight="1">
      <c r="A6" s="100"/>
      <c r="B6" s="209" t="s">
        <v>19</v>
      </c>
      <c r="C6" s="404" t="s">
        <v>20</v>
      </c>
      <c r="D6" s="405"/>
      <c r="E6" s="405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24"/>
      <c r="Q6" s="408"/>
      <c r="R6" s="74"/>
      <c r="S6"/>
      <c r="T6"/>
      <c r="U6"/>
    </row>
    <row r="7" spans="1:42" s="44" customFormat="1" ht="30.75" customHeight="1">
      <c r="A7" s="100"/>
      <c r="B7" s="190" t="s">
        <v>21</v>
      </c>
      <c r="C7" s="191" t="s">
        <v>74</v>
      </c>
      <c r="D7" s="192"/>
      <c r="E7" s="193">
        <f>E8+E9+E10+E13</f>
        <v>0</v>
      </c>
      <c r="F7" s="193">
        <f t="shared" ref="F7:P7" si="0">F8+F9+F10+F13</f>
        <v>0</v>
      </c>
      <c r="G7" s="193">
        <f t="shared" si="0"/>
        <v>0</v>
      </c>
      <c r="H7" s="193">
        <f t="shared" si="0"/>
        <v>0</v>
      </c>
      <c r="I7" s="193">
        <f t="shared" si="0"/>
        <v>0</v>
      </c>
      <c r="J7" s="193">
        <f t="shared" si="0"/>
        <v>0</v>
      </c>
      <c r="K7" s="193">
        <f t="shared" si="0"/>
        <v>0</v>
      </c>
      <c r="L7" s="193">
        <f t="shared" si="0"/>
        <v>0</v>
      </c>
      <c r="M7" s="193">
        <f t="shared" si="0"/>
        <v>0</v>
      </c>
      <c r="N7" s="193">
        <f t="shared" si="0"/>
        <v>0</v>
      </c>
      <c r="O7" s="193">
        <f t="shared" si="0"/>
        <v>0</v>
      </c>
      <c r="P7" s="193">
        <f t="shared" si="0"/>
        <v>0</v>
      </c>
      <c r="Q7" s="194">
        <f>SUM(Q8:Q10)+Q13</f>
        <v>0</v>
      </c>
      <c r="R7" s="74"/>
      <c r="S7"/>
      <c r="T7"/>
      <c r="U7"/>
    </row>
    <row r="8" spans="1:42" s="43" customFormat="1" ht="33.75" customHeight="1">
      <c r="A8" s="99"/>
      <c r="B8" s="195"/>
      <c r="C8" s="324" t="s">
        <v>160</v>
      </c>
      <c r="D8" s="192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50">
        <f>SUM(E8:P8)</f>
        <v>0</v>
      </c>
      <c r="R8" s="74"/>
      <c r="S8"/>
      <c r="T8"/>
      <c r="U8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</row>
    <row r="9" spans="1:42" s="43" customFormat="1" ht="16.5" customHeight="1">
      <c r="A9" s="99"/>
      <c r="B9" s="195"/>
      <c r="C9" s="197" t="s">
        <v>56</v>
      </c>
      <c r="D9" s="192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50">
        <f>SUM(E9:P9)</f>
        <v>0</v>
      </c>
      <c r="R9" s="74"/>
      <c r="S9"/>
      <c r="T9"/>
      <c r="U9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</row>
    <row r="10" spans="1:42" s="43" customFormat="1" ht="30.75" customHeight="1">
      <c r="A10" s="99"/>
      <c r="B10" s="195"/>
      <c r="C10" s="197" t="s">
        <v>57</v>
      </c>
      <c r="D10" s="192"/>
      <c r="E10" s="124">
        <f t="shared" ref="E10:P10" si="1">SUM(E11:E12)</f>
        <v>0</v>
      </c>
      <c r="F10" s="124">
        <f t="shared" si="1"/>
        <v>0</v>
      </c>
      <c r="G10" s="124">
        <f t="shared" si="1"/>
        <v>0</v>
      </c>
      <c r="H10" s="124">
        <f t="shared" si="1"/>
        <v>0</v>
      </c>
      <c r="I10" s="124">
        <f t="shared" si="1"/>
        <v>0</v>
      </c>
      <c r="J10" s="124">
        <f t="shared" si="1"/>
        <v>0</v>
      </c>
      <c r="K10" s="124">
        <f t="shared" si="1"/>
        <v>0</v>
      </c>
      <c r="L10" s="124">
        <f t="shared" si="1"/>
        <v>0</v>
      </c>
      <c r="M10" s="124">
        <f t="shared" si="1"/>
        <v>0</v>
      </c>
      <c r="N10" s="124">
        <f t="shared" si="1"/>
        <v>0</v>
      </c>
      <c r="O10" s="124">
        <f t="shared" si="1"/>
        <v>0</v>
      </c>
      <c r="P10" s="124">
        <f t="shared" si="1"/>
        <v>0</v>
      </c>
      <c r="Q10" s="194">
        <f>SUM(Q11:Q12)</f>
        <v>0</v>
      </c>
      <c r="R10" s="74"/>
      <c r="S10"/>
      <c r="T10"/>
      <c r="U10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</row>
    <row r="11" spans="1:42" s="43" customFormat="1" ht="15.95" customHeight="1">
      <c r="A11" s="99"/>
      <c r="B11" s="195"/>
      <c r="C11" s="198" t="s">
        <v>195</v>
      </c>
      <c r="D11" s="199"/>
      <c r="E11" s="196"/>
      <c r="F11" s="196"/>
      <c r="G11" s="196"/>
      <c r="H11" s="196"/>
      <c r="I11" s="196"/>
      <c r="J11" s="196"/>
      <c r="K11" s="196"/>
      <c r="L11" s="196"/>
      <c r="M11" s="196"/>
      <c r="N11" s="196"/>
      <c r="O11" s="196"/>
      <c r="P11" s="196"/>
      <c r="Q11" s="150">
        <f>SUM(E11:P11)</f>
        <v>0</v>
      </c>
      <c r="R11" s="74"/>
      <c r="S11"/>
      <c r="T11"/>
      <c r="U11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</row>
    <row r="12" spans="1:42" s="43" customFormat="1" ht="32.25" customHeight="1">
      <c r="A12" s="99"/>
      <c r="B12" s="195"/>
      <c r="C12" s="197" t="s">
        <v>233</v>
      </c>
      <c r="D12" s="199"/>
      <c r="E12" s="196"/>
      <c r="F12" s="196"/>
      <c r="G12" s="196"/>
      <c r="H12" s="196"/>
      <c r="I12" s="196"/>
      <c r="J12" s="196"/>
      <c r="K12" s="196"/>
      <c r="L12" s="196"/>
      <c r="M12" s="196"/>
      <c r="N12" s="196"/>
      <c r="O12" s="196"/>
      <c r="P12" s="196"/>
      <c r="Q12" s="150">
        <f>SUM(E12:P12)</f>
        <v>0</v>
      </c>
      <c r="R12" s="74"/>
      <c r="S12"/>
      <c r="T12"/>
      <c r="U12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</row>
    <row r="13" spans="1:42" s="43" customFormat="1" ht="31.5" customHeight="1">
      <c r="A13" s="99"/>
      <c r="B13" s="195"/>
      <c r="C13" s="197" t="s">
        <v>191</v>
      </c>
      <c r="D13" s="192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4">
        <f>SUM(E13:P13)</f>
        <v>0</v>
      </c>
      <c r="R13" s="74"/>
      <c r="S13"/>
      <c r="T13"/>
      <c r="U13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</row>
    <row r="14" spans="1:42" s="44" customFormat="1" ht="34.5" customHeight="1">
      <c r="A14" s="100"/>
      <c r="B14" s="190" t="s">
        <v>58</v>
      </c>
      <c r="C14" s="191" t="s">
        <v>144</v>
      </c>
      <c r="D14" s="192"/>
      <c r="E14" s="193">
        <f>SUM(E15:E17)</f>
        <v>0</v>
      </c>
      <c r="F14" s="193">
        <f>SUM(F15:F17)</f>
        <v>0</v>
      </c>
      <c r="G14" s="193">
        <f t="shared" ref="G14:O14" si="2">SUM(G15:G17)</f>
        <v>0</v>
      </c>
      <c r="H14" s="193">
        <f t="shared" si="2"/>
        <v>0</v>
      </c>
      <c r="I14" s="193">
        <f t="shared" si="2"/>
        <v>0</v>
      </c>
      <c r="J14" s="193">
        <f t="shared" si="2"/>
        <v>0</v>
      </c>
      <c r="K14" s="193">
        <f t="shared" si="2"/>
        <v>0</v>
      </c>
      <c r="L14" s="193">
        <f t="shared" si="2"/>
        <v>0</v>
      </c>
      <c r="M14" s="193">
        <f t="shared" si="2"/>
        <v>0</v>
      </c>
      <c r="N14" s="193">
        <f t="shared" si="2"/>
        <v>0</v>
      </c>
      <c r="O14" s="193">
        <f t="shared" si="2"/>
        <v>0</v>
      </c>
      <c r="P14" s="193">
        <f>SUM(P15:P17)</f>
        <v>0</v>
      </c>
      <c r="Q14" s="194">
        <f>SUM(Q15:Q17)</f>
        <v>0</v>
      </c>
      <c r="R14" s="74"/>
      <c r="S14"/>
      <c r="T14"/>
      <c r="U14"/>
    </row>
    <row r="15" spans="1:42" s="43" customFormat="1" ht="29.25" customHeight="1">
      <c r="A15" s="99"/>
      <c r="B15" s="195"/>
      <c r="C15" s="197" t="s">
        <v>59</v>
      </c>
      <c r="D15" s="192"/>
      <c r="E15" s="196"/>
      <c r="F15" s="196"/>
      <c r="G15" s="196"/>
      <c r="H15" s="196"/>
      <c r="I15" s="196"/>
      <c r="J15" s="196"/>
      <c r="K15" s="196"/>
      <c r="L15" s="196"/>
      <c r="M15" s="196"/>
      <c r="N15" s="196"/>
      <c r="O15" s="196"/>
      <c r="P15" s="196"/>
      <c r="Q15" s="150">
        <f>SUM(E15:P15)</f>
        <v>0</v>
      </c>
      <c r="R15" s="74"/>
      <c r="S15"/>
      <c r="T15"/>
      <c r="U15"/>
    </row>
    <row r="16" spans="1:42" s="43" customFormat="1" ht="30" customHeight="1">
      <c r="A16" s="99"/>
      <c r="B16" s="195"/>
      <c r="C16" s="197" t="s">
        <v>4</v>
      </c>
      <c r="D16" s="192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50">
        <f>SUM(E16:P16)</f>
        <v>0</v>
      </c>
      <c r="R16" s="74"/>
      <c r="S16"/>
      <c r="T16"/>
      <c r="U16"/>
    </row>
    <row r="17" spans="1:36" s="43" customFormat="1" ht="15.95" customHeight="1">
      <c r="A17" s="99"/>
      <c r="B17" s="195"/>
      <c r="C17" s="197" t="s">
        <v>67</v>
      </c>
      <c r="D17" s="192"/>
      <c r="E17" s="196"/>
      <c r="F17" s="196"/>
      <c r="G17" s="196"/>
      <c r="H17" s="196"/>
      <c r="I17" s="196"/>
      <c r="J17" s="196"/>
      <c r="K17" s="196"/>
      <c r="L17" s="196"/>
      <c r="M17" s="196"/>
      <c r="N17" s="196"/>
      <c r="O17" s="196"/>
      <c r="P17" s="196"/>
      <c r="Q17" s="150">
        <f>SUM(E17:P17)</f>
        <v>0</v>
      </c>
      <c r="R17" s="74"/>
      <c r="S17"/>
      <c r="T17"/>
      <c r="U17"/>
      <c r="V17" s="46">
        <f>SUM(Q14-Q8-Q10-Q13)</f>
        <v>0</v>
      </c>
    </row>
    <row r="18" spans="1:36" s="47" customFormat="1" ht="32.25" customHeight="1">
      <c r="A18" s="101"/>
      <c r="B18" s="190" t="s">
        <v>5</v>
      </c>
      <c r="C18" s="191" t="s">
        <v>146</v>
      </c>
      <c r="D18" s="192"/>
      <c r="E18" s="200">
        <f>E19+E22</f>
        <v>0</v>
      </c>
      <c r="F18" s="200">
        <f t="shared" ref="F18:Q18" si="3">F19+F22</f>
        <v>0</v>
      </c>
      <c r="G18" s="200">
        <f t="shared" si="3"/>
        <v>0</v>
      </c>
      <c r="H18" s="200">
        <f t="shared" si="3"/>
        <v>0</v>
      </c>
      <c r="I18" s="200">
        <f t="shared" si="3"/>
        <v>0</v>
      </c>
      <c r="J18" s="200">
        <f t="shared" si="3"/>
        <v>0</v>
      </c>
      <c r="K18" s="200">
        <f t="shared" si="3"/>
        <v>0</v>
      </c>
      <c r="L18" s="200">
        <f t="shared" si="3"/>
        <v>0</v>
      </c>
      <c r="M18" s="200">
        <f t="shared" si="3"/>
        <v>0</v>
      </c>
      <c r="N18" s="200">
        <f t="shared" si="3"/>
        <v>0</v>
      </c>
      <c r="O18" s="200">
        <f t="shared" si="3"/>
        <v>0</v>
      </c>
      <c r="P18" s="200">
        <f t="shared" si="3"/>
        <v>0</v>
      </c>
      <c r="Q18" s="201">
        <f t="shared" si="3"/>
        <v>0</v>
      </c>
      <c r="R18" s="74"/>
      <c r="S18"/>
      <c r="T18"/>
      <c r="U18"/>
    </row>
    <row r="19" spans="1:36" s="49" customFormat="1" ht="33" customHeight="1">
      <c r="A19" s="102"/>
      <c r="B19" s="202"/>
      <c r="C19" s="203" t="s">
        <v>147</v>
      </c>
      <c r="D19" s="204"/>
      <c r="E19" s="205">
        <f t="shared" ref="E19:Q19" si="4">SUM(E20:E21)</f>
        <v>0</v>
      </c>
      <c r="F19" s="205">
        <f t="shared" si="4"/>
        <v>0</v>
      </c>
      <c r="G19" s="205">
        <f t="shared" si="4"/>
        <v>0</v>
      </c>
      <c r="H19" s="205">
        <f t="shared" si="4"/>
        <v>0</v>
      </c>
      <c r="I19" s="205">
        <f t="shared" si="4"/>
        <v>0</v>
      </c>
      <c r="J19" s="205">
        <f t="shared" si="4"/>
        <v>0</v>
      </c>
      <c r="K19" s="205">
        <f t="shared" si="4"/>
        <v>0</v>
      </c>
      <c r="L19" s="205">
        <f t="shared" si="4"/>
        <v>0</v>
      </c>
      <c r="M19" s="205">
        <f t="shared" si="4"/>
        <v>0</v>
      </c>
      <c r="N19" s="205">
        <f t="shared" si="4"/>
        <v>0</v>
      </c>
      <c r="O19" s="205">
        <f t="shared" si="4"/>
        <v>0</v>
      </c>
      <c r="P19" s="205">
        <f t="shared" si="4"/>
        <v>0</v>
      </c>
      <c r="Q19" s="206">
        <f t="shared" si="4"/>
        <v>0</v>
      </c>
      <c r="R19" s="74"/>
      <c r="S19"/>
      <c r="T19"/>
      <c r="U19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</row>
    <row r="20" spans="1:36" s="42" customFormat="1" ht="31.5" customHeight="1">
      <c r="A20" s="103"/>
      <c r="B20" s="195"/>
      <c r="C20" s="207" t="s">
        <v>196</v>
      </c>
      <c r="D20" s="192"/>
      <c r="E20" s="196"/>
      <c r="F20" s="196"/>
      <c r="G20" s="196"/>
      <c r="H20" s="196"/>
      <c r="I20" s="196"/>
      <c r="J20" s="196"/>
      <c r="K20" s="196"/>
      <c r="L20" s="196"/>
      <c r="M20" s="196"/>
      <c r="N20" s="196"/>
      <c r="O20" s="196"/>
      <c r="P20" s="196"/>
      <c r="Q20" s="208">
        <f>SUM(E20:P20)</f>
        <v>0</v>
      </c>
      <c r="R20" s="74"/>
      <c r="S20"/>
      <c r="T20"/>
      <c r="U2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</row>
    <row r="21" spans="1:36" s="42" customFormat="1" ht="30.75" customHeight="1">
      <c r="A21" s="103"/>
      <c r="B21" s="195"/>
      <c r="C21" s="207" t="s">
        <v>234</v>
      </c>
      <c r="D21" s="192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208">
        <f>SUM(E21:P21)</f>
        <v>0</v>
      </c>
      <c r="R21" s="74"/>
      <c r="S21"/>
      <c r="T21"/>
      <c r="U21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</row>
    <row r="22" spans="1:36" s="49" customFormat="1" ht="32.25" customHeight="1">
      <c r="A22" s="102"/>
      <c r="B22" s="202"/>
      <c r="C22" s="203" t="s">
        <v>148</v>
      </c>
      <c r="D22" s="192"/>
      <c r="E22" s="205">
        <f t="shared" ref="E22:Q22" si="5">SUM(E23:E24)</f>
        <v>0</v>
      </c>
      <c r="F22" s="205">
        <f t="shared" si="5"/>
        <v>0</v>
      </c>
      <c r="G22" s="205">
        <f t="shared" si="5"/>
        <v>0</v>
      </c>
      <c r="H22" s="205">
        <f t="shared" si="5"/>
        <v>0</v>
      </c>
      <c r="I22" s="205">
        <f t="shared" si="5"/>
        <v>0</v>
      </c>
      <c r="J22" s="205">
        <f t="shared" si="5"/>
        <v>0</v>
      </c>
      <c r="K22" s="205">
        <f t="shared" si="5"/>
        <v>0</v>
      </c>
      <c r="L22" s="205">
        <f t="shared" si="5"/>
        <v>0</v>
      </c>
      <c r="M22" s="205">
        <f t="shared" si="5"/>
        <v>0</v>
      </c>
      <c r="N22" s="205">
        <f t="shared" si="5"/>
        <v>0</v>
      </c>
      <c r="O22" s="205">
        <f t="shared" si="5"/>
        <v>0</v>
      </c>
      <c r="P22" s="205">
        <f t="shared" si="5"/>
        <v>0</v>
      </c>
      <c r="Q22" s="206">
        <f t="shared" si="5"/>
        <v>0</v>
      </c>
      <c r="R22" s="74"/>
      <c r="S22"/>
      <c r="T22"/>
      <c r="U22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</row>
    <row r="23" spans="1:36" s="42" customFormat="1" ht="18.75" customHeight="1">
      <c r="A23" s="103"/>
      <c r="B23" s="195"/>
      <c r="C23" s="203" t="s">
        <v>197</v>
      </c>
      <c r="D23" s="192"/>
      <c r="E23" s="126"/>
      <c r="F23" s="126"/>
      <c r="G23" s="196"/>
      <c r="H23" s="126"/>
      <c r="I23" s="126"/>
      <c r="J23" s="126"/>
      <c r="K23" s="126"/>
      <c r="L23" s="126"/>
      <c r="M23" s="126"/>
      <c r="N23" s="196"/>
      <c r="O23" s="126"/>
      <c r="P23" s="126"/>
      <c r="Q23" s="208">
        <f>SUM(E23:P23)</f>
        <v>0</v>
      </c>
      <c r="R23" s="74"/>
      <c r="S23"/>
      <c r="T23"/>
      <c r="U23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</row>
    <row r="24" spans="1:36" s="42" customFormat="1" ht="31.5" customHeight="1">
      <c r="A24" s="103"/>
      <c r="B24" s="195"/>
      <c r="C24" s="203" t="s">
        <v>235</v>
      </c>
      <c r="D24" s="192"/>
      <c r="E24" s="196"/>
      <c r="F24" s="196"/>
      <c r="G24" s="126"/>
      <c r="H24" s="126"/>
      <c r="I24" s="196"/>
      <c r="J24" s="196"/>
      <c r="K24" s="126"/>
      <c r="L24" s="196"/>
      <c r="M24" s="126"/>
      <c r="N24" s="126"/>
      <c r="O24" s="196"/>
      <c r="P24" s="126"/>
      <c r="Q24" s="208">
        <f>SUM(E24:P24)</f>
        <v>0</v>
      </c>
      <c r="R24" s="74"/>
      <c r="S24"/>
      <c r="T24"/>
      <c r="U24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</row>
    <row r="25" spans="1:36" s="47" customFormat="1" ht="31.5" customHeight="1">
      <c r="A25" s="101"/>
      <c r="B25" s="209" t="s">
        <v>149</v>
      </c>
      <c r="C25" s="210" t="s">
        <v>145</v>
      </c>
      <c r="D25" s="192"/>
      <c r="E25" s="211">
        <f>E7-E14-E18</f>
        <v>0</v>
      </c>
      <c r="F25" s="211">
        <f>F7-F14-F18</f>
        <v>0</v>
      </c>
      <c r="G25" s="211">
        <f>G7-G14-G18</f>
        <v>0</v>
      </c>
      <c r="H25" s="211">
        <f>H7-H14-H18</f>
        <v>0</v>
      </c>
      <c r="I25" s="211">
        <f t="shared" ref="I25:P25" si="6">I7-I14-I18</f>
        <v>0</v>
      </c>
      <c r="J25" s="211">
        <f t="shared" si="6"/>
        <v>0</v>
      </c>
      <c r="K25" s="211">
        <f t="shared" si="6"/>
        <v>0</v>
      </c>
      <c r="L25" s="211">
        <f t="shared" si="6"/>
        <v>0</v>
      </c>
      <c r="M25" s="211">
        <f t="shared" si="6"/>
        <v>0</v>
      </c>
      <c r="N25" s="211">
        <f t="shared" si="6"/>
        <v>0</v>
      </c>
      <c r="O25" s="211">
        <f t="shared" si="6"/>
        <v>0</v>
      </c>
      <c r="P25" s="211">
        <f t="shared" si="6"/>
        <v>0</v>
      </c>
      <c r="Q25" s="38">
        <f>Q7-Q14-Q18</f>
        <v>0</v>
      </c>
      <c r="R25" s="74"/>
      <c r="S25"/>
      <c r="T25"/>
      <c r="U25"/>
    </row>
    <row r="26" spans="1:36" s="51" customFormat="1" ht="25.5" customHeight="1">
      <c r="A26" s="104"/>
      <c r="B26" s="209" t="s">
        <v>31</v>
      </c>
      <c r="C26" s="404" t="s">
        <v>150</v>
      </c>
      <c r="D26" s="405"/>
      <c r="E26" s="405"/>
      <c r="F26" s="405"/>
      <c r="G26" s="405"/>
      <c r="H26" s="405"/>
      <c r="I26" s="405"/>
      <c r="J26" s="405"/>
      <c r="K26" s="405"/>
      <c r="L26" s="405"/>
      <c r="M26" s="405"/>
      <c r="N26" s="405"/>
      <c r="O26" s="405"/>
      <c r="P26" s="405"/>
      <c r="Q26" s="406"/>
      <c r="R26" s="74"/>
      <c r="S26"/>
      <c r="T26"/>
      <c r="U26"/>
    </row>
    <row r="27" spans="1:36" s="51" customFormat="1" ht="30" customHeight="1">
      <c r="A27" s="104"/>
      <c r="B27" s="195" t="s">
        <v>30</v>
      </c>
      <c r="C27" s="321" t="s">
        <v>161</v>
      </c>
      <c r="D27" s="192"/>
      <c r="E27" s="196"/>
      <c r="F27" s="196"/>
      <c r="G27" s="196"/>
      <c r="H27" s="196"/>
      <c r="I27" s="196"/>
      <c r="J27" s="196"/>
      <c r="K27" s="196"/>
      <c r="L27" s="196"/>
      <c r="M27" s="196"/>
      <c r="N27" s="196"/>
      <c r="O27" s="196"/>
      <c r="P27" s="196"/>
      <c r="Q27" s="208">
        <f t="shared" ref="Q27:Q39" si="7">SUM(E27:P27)</f>
        <v>0</v>
      </c>
      <c r="R27" s="74"/>
      <c r="S27"/>
      <c r="T27"/>
      <c r="U27"/>
    </row>
    <row r="28" spans="1:36" s="51" customFormat="1" ht="29.25" customHeight="1">
      <c r="A28" s="104"/>
      <c r="B28" s="195" t="s">
        <v>32</v>
      </c>
      <c r="C28" s="321" t="s">
        <v>151</v>
      </c>
      <c r="D28" s="192"/>
      <c r="E28" s="196"/>
      <c r="F28" s="196"/>
      <c r="G28" s="196"/>
      <c r="H28" s="196"/>
      <c r="I28" s="196"/>
      <c r="J28" s="196"/>
      <c r="K28" s="196"/>
      <c r="L28" s="196"/>
      <c r="M28" s="196"/>
      <c r="N28" s="196"/>
      <c r="O28" s="196"/>
      <c r="P28" s="196"/>
      <c r="Q28" s="208">
        <f t="shared" si="7"/>
        <v>0</v>
      </c>
      <c r="R28" s="74"/>
      <c r="S28"/>
      <c r="T28"/>
      <c r="U28"/>
    </row>
    <row r="29" spans="1:36" s="42" customFormat="1" ht="19.5" customHeight="1">
      <c r="A29" s="105"/>
      <c r="B29" s="195" t="s">
        <v>33</v>
      </c>
      <c r="C29" s="321" t="s">
        <v>35</v>
      </c>
      <c r="D29" s="192"/>
      <c r="E29" s="196"/>
      <c r="F29" s="196"/>
      <c r="G29" s="196"/>
      <c r="H29" s="196"/>
      <c r="I29" s="196"/>
      <c r="J29" s="196"/>
      <c r="K29" s="196"/>
      <c r="L29" s="196"/>
      <c r="M29" s="196"/>
      <c r="N29" s="196"/>
      <c r="O29" s="196"/>
      <c r="P29" s="196"/>
      <c r="Q29" s="208">
        <f t="shared" si="7"/>
        <v>0</v>
      </c>
      <c r="R29" s="74"/>
      <c r="S29"/>
      <c r="T29"/>
      <c r="U29"/>
    </row>
    <row r="30" spans="1:36" s="42" customFormat="1" ht="15.95" customHeight="1">
      <c r="A30" s="105"/>
      <c r="B30" s="190" t="s">
        <v>34</v>
      </c>
      <c r="C30" s="322" t="s">
        <v>162</v>
      </c>
      <c r="D30" s="192"/>
      <c r="E30" s="200">
        <f>SUM(E27:E29)</f>
        <v>0</v>
      </c>
      <c r="F30" s="200">
        <f t="shared" ref="F30:O30" si="8">SUM(F27:F29)</f>
        <v>0</v>
      </c>
      <c r="G30" s="200">
        <f t="shared" si="8"/>
        <v>0</v>
      </c>
      <c r="H30" s="200">
        <f t="shared" si="8"/>
        <v>0</v>
      </c>
      <c r="I30" s="200">
        <f t="shared" si="8"/>
        <v>0</v>
      </c>
      <c r="J30" s="200">
        <f t="shared" si="8"/>
        <v>0</v>
      </c>
      <c r="K30" s="200">
        <f t="shared" si="8"/>
        <v>0</v>
      </c>
      <c r="L30" s="200">
        <f t="shared" si="8"/>
        <v>0</v>
      </c>
      <c r="M30" s="200">
        <f t="shared" si="8"/>
        <v>0</v>
      </c>
      <c r="N30" s="200">
        <f t="shared" si="8"/>
        <v>0</v>
      </c>
      <c r="O30" s="200">
        <f t="shared" si="8"/>
        <v>0</v>
      </c>
      <c r="P30" s="200">
        <f>SUM(P27:P29)</f>
        <v>0</v>
      </c>
      <c r="Q30" s="208">
        <f t="shared" si="7"/>
        <v>0</v>
      </c>
      <c r="R30" s="74"/>
      <c r="S30"/>
      <c r="T30"/>
      <c r="U30"/>
    </row>
    <row r="31" spans="1:36" s="51" customFormat="1" ht="31.5" customHeight="1">
      <c r="A31" s="104"/>
      <c r="B31" s="213" t="s">
        <v>19</v>
      </c>
      <c r="C31" s="322" t="s">
        <v>163</v>
      </c>
      <c r="D31" s="192"/>
      <c r="E31" s="200">
        <f>SUM(E32:E40)</f>
        <v>0</v>
      </c>
      <c r="F31" s="200">
        <f>SUM(F32:F40)</f>
        <v>0</v>
      </c>
      <c r="G31" s="200">
        <f t="shared" ref="G31:O31" si="9">SUM(G32:G40)</f>
        <v>0</v>
      </c>
      <c r="H31" s="200">
        <f t="shared" si="9"/>
        <v>0</v>
      </c>
      <c r="I31" s="200">
        <f t="shared" si="9"/>
        <v>0</v>
      </c>
      <c r="J31" s="200">
        <f t="shared" si="9"/>
        <v>0</v>
      </c>
      <c r="K31" s="200">
        <f t="shared" si="9"/>
        <v>0</v>
      </c>
      <c r="L31" s="200">
        <f t="shared" si="9"/>
        <v>0</v>
      </c>
      <c r="M31" s="200">
        <f t="shared" si="9"/>
        <v>0</v>
      </c>
      <c r="N31" s="200">
        <f t="shared" si="9"/>
        <v>0</v>
      </c>
      <c r="O31" s="200">
        <f t="shared" si="9"/>
        <v>0</v>
      </c>
      <c r="P31" s="200">
        <f>SUM(P32:P40)</f>
        <v>0</v>
      </c>
      <c r="Q31" s="208">
        <f t="shared" si="7"/>
        <v>0</v>
      </c>
      <c r="R31" s="74"/>
      <c r="S31"/>
      <c r="T31"/>
      <c r="U31"/>
    </row>
    <row r="32" spans="1:36" s="51" customFormat="1" ht="17.25" customHeight="1">
      <c r="A32" s="104"/>
      <c r="B32" s="325" t="s">
        <v>164</v>
      </c>
      <c r="C32" s="321" t="s">
        <v>165</v>
      </c>
      <c r="D32" s="192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08">
        <f t="shared" si="7"/>
        <v>0</v>
      </c>
      <c r="R32" s="74"/>
      <c r="S32"/>
      <c r="T32"/>
      <c r="U32"/>
    </row>
    <row r="33" spans="1:21" s="51" customFormat="1" ht="20.25" customHeight="1">
      <c r="A33" s="104"/>
      <c r="B33" s="325" t="s">
        <v>166</v>
      </c>
      <c r="C33" s="321" t="s">
        <v>174</v>
      </c>
      <c r="D33" s="192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08">
        <f t="shared" si="7"/>
        <v>0</v>
      </c>
      <c r="R33" s="74"/>
      <c r="S33"/>
      <c r="T33"/>
      <c r="U33"/>
    </row>
    <row r="34" spans="1:21" s="51" customFormat="1" ht="18.75" customHeight="1">
      <c r="A34" s="104"/>
      <c r="B34" s="325" t="s">
        <v>167</v>
      </c>
      <c r="C34" s="321" t="s">
        <v>175</v>
      </c>
      <c r="D34" s="192"/>
      <c r="E34" s="214"/>
      <c r="F34" s="214"/>
      <c r="G34" s="196"/>
      <c r="H34" s="214"/>
      <c r="I34" s="214"/>
      <c r="J34" s="214"/>
      <c r="K34" s="196"/>
      <c r="L34" s="214"/>
      <c r="M34" s="214"/>
      <c r="N34" s="214"/>
      <c r="O34" s="214"/>
      <c r="P34" s="196"/>
      <c r="Q34" s="208">
        <f t="shared" si="7"/>
        <v>0</v>
      </c>
      <c r="R34" s="74"/>
      <c r="S34"/>
      <c r="T34"/>
      <c r="U34"/>
    </row>
    <row r="35" spans="1:21" s="51" customFormat="1" ht="18.75" customHeight="1">
      <c r="A35" s="104"/>
      <c r="B35" s="325" t="s">
        <v>168</v>
      </c>
      <c r="C35" s="321" t="s">
        <v>176</v>
      </c>
      <c r="D35" s="192"/>
      <c r="E35" s="196"/>
      <c r="F35" s="214"/>
      <c r="G35" s="214"/>
      <c r="H35" s="214"/>
      <c r="I35" s="214"/>
      <c r="J35" s="214"/>
      <c r="K35" s="214"/>
      <c r="L35" s="196"/>
      <c r="M35" s="214"/>
      <c r="N35" s="214"/>
      <c r="O35" s="214"/>
      <c r="P35" s="214"/>
      <c r="Q35" s="208">
        <f t="shared" si="7"/>
        <v>0</v>
      </c>
      <c r="R35" s="74"/>
      <c r="S35"/>
      <c r="T35"/>
      <c r="U35"/>
    </row>
    <row r="36" spans="1:21" s="51" customFormat="1" ht="16.5" customHeight="1">
      <c r="A36" s="104"/>
      <c r="B36" s="325" t="s">
        <v>169</v>
      </c>
      <c r="C36" s="321" t="s">
        <v>177</v>
      </c>
      <c r="D36" s="192"/>
      <c r="E36" s="214"/>
      <c r="F36" s="214"/>
      <c r="G36" s="214"/>
      <c r="H36" s="214"/>
      <c r="I36" s="214"/>
      <c r="J36" s="214"/>
      <c r="K36" s="214"/>
      <c r="L36" s="214"/>
      <c r="M36" s="214"/>
      <c r="N36" s="196"/>
      <c r="O36" s="214"/>
      <c r="P36" s="214"/>
      <c r="Q36" s="208">
        <f t="shared" si="7"/>
        <v>0</v>
      </c>
      <c r="R36" s="74"/>
      <c r="S36"/>
      <c r="T36"/>
      <c r="U36"/>
    </row>
    <row r="37" spans="1:21" s="51" customFormat="1" ht="16.5" customHeight="1">
      <c r="A37" s="104"/>
      <c r="B37" s="325" t="s">
        <v>170</v>
      </c>
      <c r="C37" s="321" t="s">
        <v>178</v>
      </c>
      <c r="D37" s="192"/>
      <c r="E37" s="214"/>
      <c r="F37" s="214"/>
      <c r="G37" s="214"/>
      <c r="H37" s="214"/>
      <c r="I37" s="196"/>
      <c r="J37" s="214"/>
      <c r="K37" s="214"/>
      <c r="L37" s="214"/>
      <c r="M37" s="214"/>
      <c r="N37" s="214"/>
      <c r="O37" s="214"/>
      <c r="P37" s="214"/>
      <c r="Q37" s="208">
        <f t="shared" si="7"/>
        <v>0</v>
      </c>
      <c r="R37" s="74"/>
      <c r="S37"/>
      <c r="T37"/>
      <c r="U37"/>
    </row>
    <row r="38" spans="1:21" s="51" customFormat="1" ht="20.25" customHeight="1">
      <c r="A38" s="104"/>
      <c r="B38" s="325" t="s">
        <v>171</v>
      </c>
      <c r="C38" s="321" t="s">
        <v>179</v>
      </c>
      <c r="D38" s="192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08">
        <f t="shared" si="7"/>
        <v>0</v>
      </c>
      <c r="R38" s="74"/>
      <c r="S38"/>
      <c r="T38"/>
      <c r="U38"/>
    </row>
    <row r="39" spans="1:21" s="51" customFormat="1" ht="17.25" customHeight="1">
      <c r="A39" s="104"/>
      <c r="B39" s="325" t="s">
        <v>172</v>
      </c>
      <c r="C39" s="321" t="s">
        <v>180</v>
      </c>
      <c r="D39" s="192"/>
      <c r="E39" s="214"/>
      <c r="F39" s="214"/>
      <c r="G39" s="196"/>
      <c r="H39" s="214"/>
      <c r="I39" s="214"/>
      <c r="J39" s="196"/>
      <c r="K39" s="214"/>
      <c r="L39" s="214"/>
      <c r="M39" s="214"/>
      <c r="N39" s="214"/>
      <c r="O39" s="214"/>
      <c r="P39" s="214"/>
      <c r="Q39" s="208">
        <f t="shared" si="7"/>
        <v>0</v>
      </c>
      <c r="R39" s="74"/>
      <c r="S39"/>
      <c r="T39"/>
      <c r="U39"/>
    </row>
    <row r="40" spans="1:21" s="51" customFormat="1" ht="15.75" customHeight="1">
      <c r="A40" s="104"/>
      <c r="B40" s="325" t="s">
        <v>173</v>
      </c>
      <c r="C40" s="321" t="s">
        <v>181</v>
      </c>
      <c r="D40" s="192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08">
        <f>SUM(E40:P40)</f>
        <v>0</v>
      </c>
      <c r="R40" s="74"/>
      <c r="S40"/>
      <c r="T40"/>
      <c r="U40"/>
    </row>
    <row r="41" spans="1:21" s="51" customFormat="1" ht="45" customHeight="1">
      <c r="A41" s="104"/>
      <c r="B41" s="326" t="s">
        <v>36</v>
      </c>
      <c r="C41" s="322" t="s">
        <v>187</v>
      </c>
      <c r="D41" s="192"/>
      <c r="E41" s="200">
        <f>E30-E31</f>
        <v>0</v>
      </c>
      <c r="F41" s="200">
        <f t="shared" ref="F41:O41" si="10">F30-F31</f>
        <v>0</v>
      </c>
      <c r="G41" s="200">
        <f t="shared" si="10"/>
        <v>0</v>
      </c>
      <c r="H41" s="200">
        <f t="shared" si="10"/>
        <v>0</v>
      </c>
      <c r="I41" s="200">
        <f t="shared" si="10"/>
        <v>0</v>
      </c>
      <c r="J41" s="200">
        <f t="shared" si="10"/>
        <v>0</v>
      </c>
      <c r="K41" s="200">
        <f t="shared" si="10"/>
        <v>0</v>
      </c>
      <c r="L41" s="200">
        <f t="shared" si="10"/>
        <v>0</v>
      </c>
      <c r="M41" s="200">
        <f t="shared" si="10"/>
        <v>0</v>
      </c>
      <c r="N41" s="200">
        <f t="shared" si="10"/>
        <v>0</v>
      </c>
      <c r="O41" s="200">
        <f t="shared" si="10"/>
        <v>0</v>
      </c>
      <c r="P41" s="200">
        <f>P30-P31</f>
        <v>0</v>
      </c>
      <c r="Q41" s="201">
        <f>SUM(E41:P41)</f>
        <v>0</v>
      </c>
      <c r="R41" s="74"/>
      <c r="S41"/>
      <c r="T41"/>
      <c r="U41"/>
    </row>
    <row r="42" spans="1:21" s="51" customFormat="1" ht="33" customHeight="1">
      <c r="A42" s="104"/>
      <c r="B42" s="213" t="s">
        <v>37</v>
      </c>
      <c r="C42" s="323" t="s">
        <v>182</v>
      </c>
      <c r="D42" s="192"/>
      <c r="E42" s="200">
        <f>E43-E44+E45</f>
        <v>0</v>
      </c>
      <c r="F42" s="200">
        <f>F43-F44+F45</f>
        <v>0</v>
      </c>
      <c r="G42" s="200">
        <f>G43-G44+G45</f>
        <v>0</v>
      </c>
      <c r="H42" s="200">
        <f t="shared" ref="H42:O42" si="11">H43-H44+H45</f>
        <v>0</v>
      </c>
      <c r="I42" s="200">
        <f t="shared" si="11"/>
        <v>0</v>
      </c>
      <c r="J42" s="200">
        <f t="shared" si="11"/>
        <v>0</v>
      </c>
      <c r="K42" s="200">
        <f t="shared" si="11"/>
        <v>0</v>
      </c>
      <c r="L42" s="200">
        <f t="shared" si="11"/>
        <v>0</v>
      </c>
      <c r="M42" s="200">
        <f t="shared" si="11"/>
        <v>0</v>
      </c>
      <c r="N42" s="200">
        <f t="shared" si="11"/>
        <v>0</v>
      </c>
      <c r="O42" s="200">
        <f t="shared" si="11"/>
        <v>0</v>
      </c>
      <c r="P42" s="200">
        <f>P43-P44+P45</f>
        <v>0</v>
      </c>
      <c r="Q42" s="201">
        <f>Q43-Q44+Q45</f>
        <v>0</v>
      </c>
      <c r="R42" s="74"/>
      <c r="S42"/>
      <c r="T42"/>
      <c r="U42"/>
    </row>
    <row r="43" spans="1:21" s="42" customFormat="1" ht="16.5" customHeight="1">
      <c r="A43" s="103"/>
      <c r="B43" s="215"/>
      <c r="C43" s="324" t="s">
        <v>188</v>
      </c>
      <c r="D43" s="192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208">
        <f t="shared" ref="Q43:Q48" si="12">SUM(E43:P43)</f>
        <v>0</v>
      </c>
      <c r="R43" s="74"/>
      <c r="S43"/>
      <c r="T43"/>
      <c r="U43"/>
    </row>
    <row r="44" spans="1:21" s="42" customFormat="1" ht="18" customHeight="1">
      <c r="A44" s="103"/>
      <c r="B44" s="215"/>
      <c r="C44" s="324" t="s">
        <v>189</v>
      </c>
      <c r="D44" s="192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6"/>
      <c r="P44" s="196"/>
      <c r="Q44" s="208">
        <f t="shared" si="12"/>
        <v>0</v>
      </c>
      <c r="R44" s="74"/>
      <c r="S44"/>
      <c r="T44"/>
      <c r="U44"/>
    </row>
    <row r="45" spans="1:21" s="42" customFormat="1" ht="19.5" customHeight="1">
      <c r="A45" s="103"/>
      <c r="B45" s="215"/>
      <c r="C45" s="324" t="s">
        <v>243</v>
      </c>
      <c r="D45" s="192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  <c r="Q45" s="208">
        <f t="shared" si="12"/>
        <v>0</v>
      </c>
      <c r="R45" s="74"/>
      <c r="S45"/>
      <c r="T45"/>
      <c r="U45"/>
    </row>
    <row r="46" spans="1:21" s="42" customFormat="1" ht="20.25" customHeight="1">
      <c r="A46" s="103"/>
      <c r="B46" s="215" t="s">
        <v>38</v>
      </c>
      <c r="C46" s="324" t="s">
        <v>84</v>
      </c>
      <c r="D46" s="192"/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  <c r="Q46" s="208">
        <f t="shared" si="12"/>
        <v>0</v>
      </c>
      <c r="R46" s="74"/>
      <c r="S46"/>
      <c r="T46"/>
      <c r="U46"/>
    </row>
    <row r="47" spans="1:21" s="42" customFormat="1" ht="18.75" customHeight="1">
      <c r="A47" s="103"/>
      <c r="B47" s="215" t="s">
        <v>39</v>
      </c>
      <c r="C47" s="324" t="s">
        <v>85</v>
      </c>
      <c r="D47" s="192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208">
        <f t="shared" si="12"/>
        <v>0</v>
      </c>
      <c r="R47" s="74"/>
      <c r="S47"/>
      <c r="T47"/>
      <c r="U47"/>
    </row>
    <row r="48" spans="1:21" s="42" customFormat="1" ht="21" customHeight="1">
      <c r="A48" s="103"/>
      <c r="B48" s="215" t="s">
        <v>103</v>
      </c>
      <c r="C48" s="324" t="s">
        <v>86</v>
      </c>
      <c r="D48" s="192"/>
      <c r="E48" s="196"/>
      <c r="F48" s="196"/>
      <c r="G48" s="196"/>
      <c r="H48" s="196"/>
      <c r="I48" s="196"/>
      <c r="J48" s="196"/>
      <c r="K48" s="196"/>
      <c r="L48" s="196"/>
      <c r="M48" s="196"/>
      <c r="N48" s="196"/>
      <c r="O48" s="196"/>
      <c r="P48" s="196"/>
      <c r="Q48" s="208">
        <f t="shared" si="12"/>
        <v>0</v>
      </c>
      <c r="R48" s="74"/>
      <c r="S48"/>
      <c r="T48"/>
      <c r="U48"/>
    </row>
    <row r="49" spans="1:28" s="51" customFormat="1" ht="30" customHeight="1">
      <c r="A49" s="104"/>
      <c r="B49" s="213" t="s">
        <v>104</v>
      </c>
      <c r="C49" s="322" t="s">
        <v>183</v>
      </c>
      <c r="D49" s="192"/>
      <c r="E49" s="193">
        <f>E42+E46+E47+E48</f>
        <v>0</v>
      </c>
      <c r="F49" s="193">
        <f t="shared" ref="F49:O49" si="13">F42+F46+F47+F48</f>
        <v>0</v>
      </c>
      <c r="G49" s="193">
        <f t="shared" si="13"/>
        <v>0</v>
      </c>
      <c r="H49" s="193">
        <f t="shared" si="13"/>
        <v>0</v>
      </c>
      <c r="I49" s="193">
        <f t="shared" si="13"/>
        <v>0</v>
      </c>
      <c r="J49" s="193">
        <f t="shared" si="13"/>
        <v>0</v>
      </c>
      <c r="K49" s="193">
        <f t="shared" si="13"/>
        <v>0</v>
      </c>
      <c r="L49" s="193">
        <f t="shared" si="13"/>
        <v>0</v>
      </c>
      <c r="M49" s="193">
        <f t="shared" si="13"/>
        <v>0</v>
      </c>
      <c r="N49" s="193">
        <f t="shared" si="13"/>
        <v>0</v>
      </c>
      <c r="O49" s="193">
        <f t="shared" si="13"/>
        <v>0</v>
      </c>
      <c r="P49" s="193">
        <f>P42+P46+P47+P48</f>
        <v>0</v>
      </c>
      <c r="Q49" s="194">
        <f>Q42+Q46+Q47+Q48</f>
        <v>0</v>
      </c>
      <c r="R49" s="74"/>
      <c r="S49"/>
      <c r="T49"/>
      <c r="U49"/>
    </row>
    <row r="50" spans="1:28" s="47" customFormat="1" ht="36" customHeight="1">
      <c r="A50" s="101"/>
      <c r="B50" s="209" t="s">
        <v>87</v>
      </c>
      <c r="C50" s="23" t="s">
        <v>184</v>
      </c>
      <c r="D50" s="192"/>
      <c r="E50" s="216">
        <f>E41-E49</f>
        <v>0</v>
      </c>
      <c r="F50" s="216">
        <f>F41-F49</f>
        <v>0</v>
      </c>
      <c r="G50" s="216">
        <f t="shared" ref="G50:P50" si="14">G41-G49</f>
        <v>0</v>
      </c>
      <c r="H50" s="216">
        <f t="shared" si="14"/>
        <v>0</v>
      </c>
      <c r="I50" s="216">
        <f t="shared" si="14"/>
        <v>0</v>
      </c>
      <c r="J50" s="216">
        <f t="shared" si="14"/>
        <v>0</v>
      </c>
      <c r="K50" s="216">
        <f t="shared" si="14"/>
        <v>0</v>
      </c>
      <c r="L50" s="216">
        <f t="shared" si="14"/>
        <v>0</v>
      </c>
      <c r="M50" s="216">
        <f t="shared" si="14"/>
        <v>0</v>
      </c>
      <c r="N50" s="216">
        <f t="shared" si="14"/>
        <v>0</v>
      </c>
      <c r="O50" s="216">
        <f t="shared" si="14"/>
        <v>0</v>
      </c>
      <c r="P50" s="216">
        <f t="shared" si="14"/>
        <v>0</v>
      </c>
      <c r="Q50" s="311">
        <f>SUM(E50:P50)</f>
        <v>0</v>
      </c>
      <c r="R50" s="74"/>
      <c r="S50"/>
      <c r="T50"/>
      <c r="U50"/>
    </row>
    <row r="51" spans="1:28" s="51" customFormat="1" ht="19.5" customHeight="1">
      <c r="A51" s="104"/>
      <c r="B51" s="190" t="s">
        <v>89</v>
      </c>
      <c r="C51" s="217" t="s">
        <v>24</v>
      </c>
      <c r="D51" s="192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9"/>
      <c r="R51" s="74"/>
      <c r="S51"/>
      <c r="T51"/>
      <c r="U51"/>
      <c r="V51" s="52"/>
    </row>
    <row r="52" spans="1:28" s="47" customFormat="1" ht="18.75" customHeight="1">
      <c r="A52" s="101"/>
      <c r="B52" s="220" t="s">
        <v>88</v>
      </c>
      <c r="C52" s="210" t="s">
        <v>185</v>
      </c>
      <c r="D52" s="192"/>
      <c r="E52" s="221">
        <f>E25+E50</f>
        <v>0</v>
      </c>
      <c r="F52" s="221">
        <f t="shared" ref="F52:O52" si="15">F25+F50</f>
        <v>0</v>
      </c>
      <c r="G52" s="221">
        <f t="shared" si="15"/>
        <v>0</v>
      </c>
      <c r="H52" s="221">
        <f t="shared" si="15"/>
        <v>0</v>
      </c>
      <c r="I52" s="221">
        <f t="shared" si="15"/>
        <v>0</v>
      </c>
      <c r="J52" s="221">
        <f t="shared" si="15"/>
        <v>0</v>
      </c>
      <c r="K52" s="221">
        <f t="shared" si="15"/>
        <v>0</v>
      </c>
      <c r="L52" s="221">
        <f t="shared" si="15"/>
        <v>0</v>
      </c>
      <c r="M52" s="221">
        <f t="shared" si="15"/>
        <v>0</v>
      </c>
      <c r="N52" s="221">
        <f t="shared" si="15"/>
        <v>0</v>
      </c>
      <c r="O52" s="221">
        <f t="shared" si="15"/>
        <v>0</v>
      </c>
      <c r="P52" s="221">
        <f>P25+P50</f>
        <v>0</v>
      </c>
      <c r="Q52" s="222">
        <f>Q25+Q50</f>
        <v>0</v>
      </c>
      <c r="R52" s="74"/>
      <c r="S52"/>
      <c r="T52"/>
      <c r="U52"/>
    </row>
    <row r="53" spans="1:28" s="42" customFormat="1" ht="16.5" customHeight="1">
      <c r="A53" s="106"/>
      <c r="B53" s="209" t="s">
        <v>71</v>
      </c>
      <c r="C53" s="317" t="s">
        <v>70</v>
      </c>
      <c r="D53" s="227">
        <f>'FN An 2 I '!Q54</f>
        <v>0</v>
      </c>
      <c r="E53" s="221">
        <f>D53</f>
        <v>0</v>
      </c>
      <c r="F53" s="221">
        <f t="shared" ref="F53:P53" si="16">E54</f>
        <v>0</v>
      </c>
      <c r="G53" s="221">
        <f t="shared" si="16"/>
        <v>0</v>
      </c>
      <c r="H53" s="221">
        <f>G54</f>
        <v>0</v>
      </c>
      <c r="I53" s="221">
        <f t="shared" si="16"/>
        <v>0</v>
      </c>
      <c r="J53" s="221">
        <f t="shared" si="16"/>
        <v>0</v>
      </c>
      <c r="K53" s="221">
        <f t="shared" si="16"/>
        <v>0</v>
      </c>
      <c r="L53" s="221">
        <f t="shared" si="16"/>
        <v>0</v>
      </c>
      <c r="M53" s="221">
        <f t="shared" si="16"/>
        <v>0</v>
      </c>
      <c r="N53" s="221">
        <f t="shared" si="16"/>
        <v>0</v>
      </c>
      <c r="O53" s="221">
        <f t="shared" si="16"/>
        <v>0</v>
      </c>
      <c r="P53" s="221">
        <f t="shared" si="16"/>
        <v>0</v>
      </c>
      <c r="Q53" s="315">
        <f>D53</f>
        <v>0</v>
      </c>
      <c r="R53" s="74"/>
      <c r="S53"/>
      <c r="T53"/>
      <c r="U53"/>
      <c r="V53" s="53"/>
      <c r="W53" s="53"/>
      <c r="X53" s="53"/>
      <c r="Y53" s="53"/>
      <c r="Z53" s="53"/>
      <c r="AA53" s="53"/>
      <c r="AB53" s="53"/>
    </row>
    <row r="54" spans="1:28" s="47" customFormat="1" ht="30" customHeight="1">
      <c r="A54" s="107"/>
      <c r="B54" s="223" t="s">
        <v>186</v>
      </c>
      <c r="C54" s="224" t="s">
        <v>190</v>
      </c>
      <c r="D54" s="225">
        <f>SUM(D53)</f>
        <v>0</v>
      </c>
      <c r="E54" s="225">
        <f>E52+E53</f>
        <v>0</v>
      </c>
      <c r="F54" s="225">
        <f>F52+F53</f>
        <v>0</v>
      </c>
      <c r="G54" s="225">
        <f t="shared" ref="G54:O54" si="17">G52+G53</f>
        <v>0</v>
      </c>
      <c r="H54" s="225">
        <f t="shared" si="17"/>
        <v>0</v>
      </c>
      <c r="I54" s="225">
        <f t="shared" si="17"/>
        <v>0</v>
      </c>
      <c r="J54" s="225">
        <f t="shared" si="17"/>
        <v>0</v>
      </c>
      <c r="K54" s="225">
        <f t="shared" si="17"/>
        <v>0</v>
      </c>
      <c r="L54" s="225">
        <f t="shared" si="17"/>
        <v>0</v>
      </c>
      <c r="M54" s="225">
        <f t="shared" si="17"/>
        <v>0</v>
      </c>
      <c r="N54" s="225">
        <f t="shared" si="17"/>
        <v>0</v>
      </c>
      <c r="O54" s="225">
        <f t="shared" si="17"/>
        <v>0</v>
      </c>
      <c r="P54" s="225">
        <f>P52+P53</f>
        <v>0</v>
      </c>
      <c r="Q54" s="226">
        <f>Q52+Q53</f>
        <v>0</v>
      </c>
      <c r="R54" s="74"/>
      <c r="S54"/>
      <c r="T54"/>
      <c r="U54"/>
    </row>
    <row r="55" spans="1:28" s="42" customFormat="1">
      <c r="A55" s="97"/>
      <c r="B55" s="16"/>
      <c r="C55" s="17" t="s">
        <v>22</v>
      </c>
      <c r="D55" s="17"/>
      <c r="E55" s="27"/>
      <c r="F55" s="27"/>
      <c r="G55" s="27"/>
      <c r="H55" s="27"/>
      <c r="I55" s="27"/>
      <c r="J55" s="27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</row>
  </sheetData>
  <sheetProtection password="D8EB" sheet="1"/>
  <mergeCells count="6">
    <mergeCell ref="C26:Q26"/>
    <mergeCell ref="B2:M3"/>
    <mergeCell ref="N2:Q3"/>
    <mergeCell ref="E4:P4"/>
    <mergeCell ref="Q5:Q6"/>
    <mergeCell ref="C6:P6"/>
  </mergeCells>
  <phoneticPr fontId="62" type="noConversion"/>
  <dataValidations count="2">
    <dataValidation type="custom" allowBlank="1" showInputMessage="1" showErrorMessage="1" sqref="Q47 A47 V47:IV47">
      <formula1>0</formula1>
    </dataValidation>
    <dataValidation allowBlank="1" showInputMessage="1" showErrorMessage="1" promptTitle="Atentie!" prompt="Continutul celulelor nu poate fi modificat!" sqref="N2:P3"/>
  </dataValidations>
  <printOptions horizontalCentered="1" verticalCentered="1"/>
  <pageMargins left="7.0000000000000007E-2" right="0.5" top="0.32" bottom="0.39" header="0.13" footer="7.874015748031496E-2"/>
  <pageSetup paperSize="9" scale="42" orientation="landscape" horizontalDpi="300" verticalDpi="300" r:id="rId1"/>
  <headerFooter alignWithMargins="0"/>
  <rowBreaks count="1" manualBreakCount="1">
    <brk id="54" min="1" max="21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Foaie6" enableFormatConditionsCalculation="0">
    <tabColor indexed="21"/>
    <pageSetUpPr autoPageBreaks="0" fitToPage="1"/>
  </sheetPr>
  <dimension ref="A1:AH55"/>
  <sheetViews>
    <sheetView showGridLines="0" showZeros="0" view="pageBreakPreview" zoomScale="50" zoomScaleNormal="90" zoomScaleSheetLayoutView="50" workbookViewId="0">
      <selection activeCell="E51" sqref="E51"/>
    </sheetView>
  </sheetViews>
  <sheetFormatPr defaultColWidth="0" defaultRowHeight="12.75"/>
  <cols>
    <col min="1" max="1" width="2.5703125" style="14" customWidth="1"/>
    <col min="2" max="2" width="3.42578125" style="19" customWidth="1"/>
    <col min="3" max="3" width="51.7109375" style="15" customWidth="1"/>
    <col min="4" max="4" width="17.5703125" style="15" customWidth="1"/>
    <col min="5" max="9" width="17.28515625" style="14" customWidth="1"/>
    <col min="10" max="13" width="12.7109375" style="14" customWidth="1"/>
    <col min="14" max="14" width="9.42578125" style="14" hidden="1" customWidth="1"/>
    <col min="15" max="16384" width="0" style="14" hidden="1"/>
  </cols>
  <sheetData>
    <row r="1" spans="1:34" s="42" customFormat="1">
      <c r="A1" s="35"/>
      <c r="B1" s="33"/>
      <c r="C1" s="34"/>
      <c r="D1" s="34"/>
      <c r="E1" s="35"/>
      <c r="F1" s="35"/>
      <c r="G1" s="35"/>
      <c r="H1" s="35"/>
      <c r="I1" s="35"/>
      <c r="J1" s="35"/>
      <c r="K1" s="35"/>
      <c r="L1" s="35"/>
      <c r="M1" s="35"/>
    </row>
    <row r="2" spans="1:34" s="43" customFormat="1" ht="21" customHeight="1">
      <c r="A2" s="98"/>
      <c r="B2" s="432" t="s">
        <v>253</v>
      </c>
      <c r="C2" s="433"/>
      <c r="D2" s="433"/>
      <c r="E2" s="433"/>
      <c r="F2" s="434"/>
      <c r="G2" s="426" t="s">
        <v>141</v>
      </c>
      <c r="H2" s="427"/>
      <c r="I2" s="428"/>
      <c r="J2" s="74"/>
      <c r="K2" s="22"/>
      <c r="L2" s="22"/>
      <c r="M2" s="22"/>
    </row>
    <row r="3" spans="1:34" s="43" customFormat="1" ht="18.75" customHeight="1">
      <c r="A3" s="99"/>
      <c r="B3" s="435"/>
      <c r="C3" s="436"/>
      <c r="D3" s="436"/>
      <c r="E3" s="436"/>
      <c r="F3" s="437"/>
      <c r="G3" s="429"/>
      <c r="H3" s="430"/>
      <c r="I3" s="431"/>
      <c r="J3" s="74"/>
      <c r="K3" s="22"/>
      <c r="L3" s="22"/>
      <c r="M3" s="22"/>
    </row>
    <row r="4" spans="1:34" s="43" customFormat="1" ht="15.75">
      <c r="A4" s="99"/>
      <c r="B4" s="36"/>
      <c r="C4" s="23" t="s">
        <v>249</v>
      </c>
      <c r="D4" s="28"/>
      <c r="E4" s="438"/>
      <c r="F4" s="439"/>
      <c r="G4" s="439"/>
      <c r="H4" s="439"/>
      <c r="I4" s="440"/>
      <c r="J4" s="74"/>
      <c r="K4"/>
      <c r="L4"/>
      <c r="M4"/>
    </row>
    <row r="5" spans="1:34" s="43" customFormat="1" ht="24" customHeight="1">
      <c r="A5" s="99"/>
      <c r="B5" s="37"/>
      <c r="C5" s="24" t="s">
        <v>6</v>
      </c>
      <c r="D5" s="29"/>
      <c r="E5" s="25" t="s">
        <v>28</v>
      </c>
      <c r="F5" s="25" t="s">
        <v>29</v>
      </c>
      <c r="G5" s="25" t="s">
        <v>105</v>
      </c>
      <c r="H5" s="25" t="s">
        <v>106</v>
      </c>
      <c r="I5" s="75" t="s">
        <v>107</v>
      </c>
      <c r="J5" s="74"/>
      <c r="K5"/>
      <c r="L5"/>
      <c r="M5"/>
    </row>
    <row r="6" spans="1:34" s="44" customFormat="1" ht="24" customHeight="1">
      <c r="A6" s="100"/>
      <c r="B6" s="209" t="s">
        <v>19</v>
      </c>
      <c r="C6" s="404" t="s">
        <v>20</v>
      </c>
      <c r="D6" s="405"/>
      <c r="E6" s="405"/>
      <c r="F6" s="405"/>
      <c r="G6" s="405"/>
      <c r="H6" s="405"/>
      <c r="I6" s="406"/>
      <c r="J6" s="74"/>
      <c r="K6"/>
      <c r="L6"/>
      <c r="M6"/>
    </row>
    <row r="7" spans="1:34" s="44" customFormat="1" ht="21.75" customHeight="1">
      <c r="A7" s="100"/>
      <c r="B7" s="190" t="s">
        <v>21</v>
      </c>
      <c r="C7" s="191" t="s">
        <v>74</v>
      </c>
      <c r="D7" s="192"/>
      <c r="E7" s="228">
        <f>SUM(E8:E10)+E13</f>
        <v>0</v>
      </c>
      <c r="F7" s="228">
        <f>SUM(F8:F10)+F13</f>
        <v>0</v>
      </c>
      <c r="G7" s="228">
        <f>SUM(G8:G10)+G13</f>
        <v>0</v>
      </c>
      <c r="H7" s="228">
        <f>SUM(H8:H10)+H13</f>
        <v>0</v>
      </c>
      <c r="I7" s="312">
        <f>SUM(I8:I10)+I13</f>
        <v>0</v>
      </c>
      <c r="J7" s="74"/>
      <c r="K7"/>
      <c r="L7"/>
      <c r="M7"/>
    </row>
    <row r="8" spans="1:34" s="43" customFormat="1" ht="32.25" customHeight="1">
      <c r="A8" s="99"/>
      <c r="B8" s="195"/>
      <c r="C8" s="324" t="s">
        <v>159</v>
      </c>
      <c r="D8" s="192"/>
      <c r="E8" s="196"/>
      <c r="F8" s="196"/>
      <c r="G8" s="196"/>
      <c r="H8" s="196"/>
      <c r="I8" s="313"/>
      <c r="J8" s="74"/>
      <c r="K8"/>
      <c r="L8"/>
      <c r="M8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</row>
    <row r="9" spans="1:34" s="43" customFormat="1" ht="16.5" customHeight="1">
      <c r="A9" s="99"/>
      <c r="B9" s="195"/>
      <c r="C9" s="197" t="s">
        <v>56</v>
      </c>
      <c r="D9" s="192"/>
      <c r="E9" s="196"/>
      <c r="F9" s="196"/>
      <c r="G9" s="196"/>
      <c r="H9" s="196"/>
      <c r="I9" s="313"/>
      <c r="J9" s="74"/>
      <c r="K9"/>
      <c r="L9"/>
      <c r="M9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</row>
    <row r="10" spans="1:34" s="43" customFormat="1" ht="30.75" customHeight="1">
      <c r="A10" s="99"/>
      <c r="B10" s="195"/>
      <c r="C10" s="197" t="s">
        <v>57</v>
      </c>
      <c r="D10" s="192"/>
      <c r="E10" s="124">
        <f>SUM(E11:E12)</f>
        <v>0</v>
      </c>
      <c r="F10" s="124">
        <f>SUM(F11:F12)</f>
        <v>0</v>
      </c>
      <c r="G10" s="124">
        <f>SUM(G11:G12)</f>
        <v>0</v>
      </c>
      <c r="H10" s="124">
        <f>SUM(H11:H12)</f>
        <v>0</v>
      </c>
      <c r="I10" s="150">
        <f>SUM(I11:I12)</f>
        <v>0</v>
      </c>
      <c r="J10" s="74"/>
      <c r="K10"/>
      <c r="L10"/>
      <c r="M10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</row>
    <row r="11" spans="1:34" s="43" customFormat="1" ht="15.95" customHeight="1">
      <c r="A11" s="99"/>
      <c r="B11" s="195"/>
      <c r="C11" s="198" t="s">
        <v>195</v>
      </c>
      <c r="D11" s="199"/>
      <c r="E11" s="196"/>
      <c r="F11" s="196"/>
      <c r="G11" s="196"/>
      <c r="H11" s="196"/>
      <c r="I11" s="313"/>
      <c r="J11" s="74"/>
      <c r="K11"/>
      <c r="L11"/>
      <c r="M11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</row>
    <row r="12" spans="1:34" s="43" customFormat="1" ht="30" customHeight="1">
      <c r="A12" s="99"/>
      <c r="B12" s="195"/>
      <c r="C12" s="197" t="s">
        <v>233</v>
      </c>
      <c r="D12" s="199"/>
      <c r="E12" s="196"/>
      <c r="F12" s="196"/>
      <c r="G12" s="196"/>
      <c r="H12" s="196"/>
      <c r="I12" s="313"/>
      <c r="J12" s="74"/>
      <c r="K12"/>
      <c r="L12"/>
      <c r="M12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</row>
    <row r="13" spans="1:34" s="43" customFormat="1" ht="15.95" customHeight="1">
      <c r="A13" s="99"/>
      <c r="B13" s="195"/>
      <c r="C13" s="324" t="s">
        <v>191</v>
      </c>
      <c r="D13" s="192"/>
      <c r="E13" s="196"/>
      <c r="F13" s="196"/>
      <c r="G13" s="196"/>
      <c r="H13" s="196"/>
      <c r="I13" s="313"/>
      <c r="J13" s="74"/>
      <c r="K13"/>
      <c r="L13"/>
      <c r="M13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34" s="44" customFormat="1" ht="31.5">
      <c r="A14" s="100"/>
      <c r="B14" s="190" t="s">
        <v>58</v>
      </c>
      <c r="C14" s="191" t="s">
        <v>144</v>
      </c>
      <c r="D14" s="192"/>
      <c r="E14" s="193">
        <f>SUM(E15:E17)</f>
        <v>0</v>
      </c>
      <c r="F14" s="193">
        <f>SUM(F15:F17)</f>
        <v>0</v>
      </c>
      <c r="G14" s="193">
        <f>SUM(G15:G17)</f>
        <v>0</v>
      </c>
      <c r="H14" s="193">
        <f>SUM(H15:H17)</f>
        <v>0</v>
      </c>
      <c r="I14" s="194">
        <f>SUM(I15:I17)</f>
        <v>0</v>
      </c>
      <c r="J14" s="74"/>
      <c r="K14"/>
      <c r="L14"/>
      <c r="M14"/>
    </row>
    <row r="15" spans="1:34" s="43" customFormat="1" ht="15.95" customHeight="1">
      <c r="A15" s="99"/>
      <c r="B15" s="195"/>
      <c r="C15" s="197" t="s">
        <v>59</v>
      </c>
      <c r="D15" s="192"/>
      <c r="E15" s="196"/>
      <c r="F15" s="196"/>
      <c r="G15" s="196"/>
      <c r="H15" s="196"/>
      <c r="I15" s="313"/>
      <c r="J15" s="74"/>
      <c r="K15"/>
      <c r="L15"/>
      <c r="M15"/>
    </row>
    <row r="16" spans="1:34" s="43" customFormat="1" ht="29.25" customHeight="1">
      <c r="A16" s="99"/>
      <c r="B16" s="195"/>
      <c r="C16" s="197" t="s">
        <v>4</v>
      </c>
      <c r="D16" s="192"/>
      <c r="E16" s="196"/>
      <c r="F16" s="196"/>
      <c r="G16" s="196"/>
      <c r="H16" s="196"/>
      <c r="I16" s="313"/>
      <c r="J16" s="74"/>
      <c r="K16"/>
      <c r="L16"/>
      <c r="M16"/>
    </row>
    <row r="17" spans="1:28" s="43" customFormat="1" ht="15.95" customHeight="1">
      <c r="A17" s="99"/>
      <c r="B17" s="195"/>
      <c r="C17" s="197" t="s">
        <v>67</v>
      </c>
      <c r="D17" s="192"/>
      <c r="E17" s="196"/>
      <c r="F17" s="196"/>
      <c r="G17" s="196"/>
      <c r="H17" s="196"/>
      <c r="I17" s="313"/>
      <c r="J17" s="74"/>
      <c r="K17"/>
      <c r="L17"/>
      <c r="M17"/>
      <c r="N17" s="46" t="e">
        <f>SUM(#REF!-#REF!-#REF!-#REF!)</f>
        <v>#REF!</v>
      </c>
    </row>
    <row r="18" spans="1:28" s="47" customFormat="1" ht="31.5">
      <c r="A18" s="101"/>
      <c r="B18" s="190" t="s">
        <v>5</v>
      </c>
      <c r="C18" s="191" t="s">
        <v>146</v>
      </c>
      <c r="D18" s="192"/>
      <c r="E18" s="200">
        <f>E19+E22</f>
        <v>0</v>
      </c>
      <c r="F18" s="200">
        <f>F19+F22</f>
        <v>0</v>
      </c>
      <c r="G18" s="200">
        <f>G19+G22</f>
        <v>0</v>
      </c>
      <c r="H18" s="200">
        <f>H19+H22</f>
        <v>0</v>
      </c>
      <c r="I18" s="201">
        <f>I19+I22</f>
        <v>0</v>
      </c>
      <c r="J18" s="74"/>
      <c r="K18"/>
      <c r="L18"/>
      <c r="M18"/>
    </row>
    <row r="19" spans="1:28" s="49" customFormat="1" ht="30" customHeight="1">
      <c r="A19" s="102"/>
      <c r="B19" s="202"/>
      <c r="C19" s="203" t="s">
        <v>147</v>
      </c>
      <c r="D19" s="204"/>
      <c r="E19" s="205">
        <f>SUM(E20:E21)</f>
        <v>0</v>
      </c>
      <c r="F19" s="205">
        <f>SUM(F20:F21)</f>
        <v>0</v>
      </c>
      <c r="G19" s="205">
        <f>SUM(G20:G21)</f>
        <v>0</v>
      </c>
      <c r="H19" s="205">
        <f>SUM(H20:H21)</f>
        <v>0</v>
      </c>
      <c r="I19" s="206">
        <f>SUM(I20:I21)</f>
        <v>0</v>
      </c>
      <c r="J19" s="74"/>
      <c r="K19"/>
      <c r="L19"/>
      <c r="M19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</row>
    <row r="20" spans="1:28" s="42" customFormat="1" ht="18" customHeight="1">
      <c r="A20" s="103"/>
      <c r="B20" s="195"/>
      <c r="C20" s="207" t="s">
        <v>196</v>
      </c>
      <c r="D20" s="192"/>
      <c r="E20" s="196"/>
      <c r="F20" s="196"/>
      <c r="G20" s="196"/>
      <c r="H20" s="196"/>
      <c r="I20" s="313"/>
      <c r="J20" s="74"/>
      <c r="K20"/>
      <c r="L20"/>
      <c r="M2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</row>
    <row r="21" spans="1:28" s="42" customFormat="1" ht="30" customHeight="1">
      <c r="A21" s="103"/>
      <c r="B21" s="195"/>
      <c r="C21" s="207" t="s">
        <v>236</v>
      </c>
      <c r="D21" s="192"/>
      <c r="E21" s="196"/>
      <c r="F21" s="196"/>
      <c r="G21" s="196"/>
      <c r="H21" s="196"/>
      <c r="I21" s="313"/>
      <c r="J21" s="74"/>
      <c r="K21"/>
      <c r="L21"/>
      <c r="M21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</row>
    <row r="22" spans="1:28" s="49" customFormat="1" ht="29.25" customHeight="1">
      <c r="A22" s="102"/>
      <c r="B22" s="202"/>
      <c r="C22" s="203" t="s">
        <v>148</v>
      </c>
      <c r="D22" s="192"/>
      <c r="E22" s="205">
        <f>SUM(E23:E24)</f>
        <v>0</v>
      </c>
      <c r="F22" s="205">
        <f>SUM(F23:F24)</f>
        <v>0</v>
      </c>
      <c r="G22" s="205">
        <f>SUM(G23:G24)</f>
        <v>0</v>
      </c>
      <c r="H22" s="205">
        <f>SUM(H23:H24)</f>
        <v>0</v>
      </c>
      <c r="I22" s="206">
        <f>SUM(I23:I24)</f>
        <v>0</v>
      </c>
      <c r="J22" s="74"/>
      <c r="K22"/>
      <c r="L22"/>
      <c r="M22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</row>
    <row r="23" spans="1:28" s="42" customFormat="1" ht="18.75" customHeight="1">
      <c r="A23" s="103"/>
      <c r="B23" s="195"/>
      <c r="C23" s="203" t="s">
        <v>197</v>
      </c>
      <c r="D23" s="192"/>
      <c r="E23" s="126"/>
      <c r="F23" s="126"/>
      <c r="G23" s="126"/>
      <c r="H23" s="126"/>
      <c r="I23" s="127"/>
      <c r="J23" s="74"/>
      <c r="K23"/>
      <c r="L23"/>
      <c r="M23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</row>
    <row r="24" spans="1:28" s="42" customFormat="1" ht="29.25" customHeight="1">
      <c r="A24" s="103"/>
      <c r="B24" s="195"/>
      <c r="C24" s="203" t="s">
        <v>237</v>
      </c>
      <c r="D24" s="192"/>
      <c r="E24" s="196"/>
      <c r="F24" s="196"/>
      <c r="G24" s="196"/>
      <c r="H24" s="196"/>
      <c r="I24" s="127"/>
      <c r="J24" s="74"/>
      <c r="K24"/>
      <c r="L24"/>
      <c r="M24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</row>
    <row r="25" spans="1:28" s="47" customFormat="1" ht="32.25" customHeight="1">
      <c r="A25" s="101"/>
      <c r="B25" s="209" t="s">
        <v>149</v>
      </c>
      <c r="C25" s="210" t="s">
        <v>145</v>
      </c>
      <c r="D25" s="192"/>
      <c r="E25" s="211">
        <f>E7-E14-E18</f>
        <v>0</v>
      </c>
      <c r="F25" s="211">
        <f>F7-F14-F18</f>
        <v>0</v>
      </c>
      <c r="G25" s="211">
        <f>G7-G14-G18</f>
        <v>0</v>
      </c>
      <c r="H25" s="211">
        <f>H7-H14-H18</f>
        <v>0</v>
      </c>
      <c r="I25" s="212">
        <f>I7-I14-I18</f>
        <v>0</v>
      </c>
      <c r="J25" s="74"/>
      <c r="K25"/>
      <c r="L25"/>
      <c r="M25"/>
    </row>
    <row r="26" spans="1:28" s="51" customFormat="1" ht="25.5" customHeight="1">
      <c r="A26" s="104"/>
      <c r="B26" s="209" t="s">
        <v>31</v>
      </c>
      <c r="C26" s="404" t="s">
        <v>150</v>
      </c>
      <c r="D26" s="405"/>
      <c r="E26" s="405"/>
      <c r="F26" s="405"/>
      <c r="G26" s="405"/>
      <c r="H26" s="405"/>
      <c r="I26" s="406"/>
      <c r="J26" s="74"/>
      <c r="K26"/>
      <c r="L26"/>
      <c r="M26"/>
    </row>
    <row r="27" spans="1:28" s="51" customFormat="1" ht="18" customHeight="1">
      <c r="A27" s="104"/>
      <c r="B27" s="195" t="s">
        <v>30</v>
      </c>
      <c r="C27" s="203" t="s">
        <v>161</v>
      </c>
      <c r="D27" s="192"/>
      <c r="E27" s="214"/>
      <c r="F27" s="214"/>
      <c r="G27" s="214"/>
      <c r="H27" s="214"/>
      <c r="I27" s="314"/>
      <c r="J27" s="74"/>
      <c r="K27"/>
      <c r="L27"/>
      <c r="M27"/>
    </row>
    <row r="28" spans="1:28" s="42" customFormat="1" ht="18.75" customHeight="1">
      <c r="A28" s="105"/>
      <c r="B28" s="195" t="s">
        <v>32</v>
      </c>
      <c r="C28" s="203" t="s">
        <v>151</v>
      </c>
      <c r="D28" s="192"/>
      <c r="E28" s="196"/>
      <c r="F28" s="214"/>
      <c r="G28" s="214"/>
      <c r="H28" s="214"/>
      <c r="I28" s="314"/>
      <c r="J28" s="74"/>
      <c r="K28"/>
      <c r="L28"/>
      <c r="M28"/>
    </row>
    <row r="29" spans="1:28" s="42" customFormat="1" ht="17.25" customHeight="1">
      <c r="A29" s="105"/>
      <c r="B29" s="195" t="s">
        <v>33</v>
      </c>
      <c r="C29" s="203" t="s">
        <v>35</v>
      </c>
      <c r="D29" s="192"/>
      <c r="E29" s="196"/>
      <c r="F29" s="196"/>
      <c r="G29" s="196"/>
      <c r="H29" s="196"/>
      <c r="I29" s="313"/>
      <c r="J29" s="74"/>
      <c r="K29"/>
      <c r="L29"/>
      <c r="M29"/>
    </row>
    <row r="30" spans="1:28" s="42" customFormat="1" ht="15.95" customHeight="1">
      <c r="A30" s="105"/>
      <c r="B30" s="190" t="s">
        <v>34</v>
      </c>
      <c r="C30" s="217" t="s">
        <v>162</v>
      </c>
      <c r="D30" s="192"/>
      <c r="E30" s="200">
        <f>SUM(E27:E29)</f>
        <v>0</v>
      </c>
      <c r="F30" s="200">
        <f>SUM(F27:F29)</f>
        <v>0</v>
      </c>
      <c r="G30" s="200">
        <f>SUM(G27:G29)</f>
        <v>0</v>
      </c>
      <c r="H30" s="200">
        <f>SUM(H27:H29)</f>
        <v>0</v>
      </c>
      <c r="I30" s="201">
        <f>SUM(I27:I29)</f>
        <v>0</v>
      </c>
      <c r="J30" s="74"/>
      <c r="K30"/>
      <c r="L30"/>
      <c r="M30"/>
    </row>
    <row r="31" spans="1:28" s="42" customFormat="1" ht="30.75" customHeight="1">
      <c r="A31" s="105"/>
      <c r="B31" s="190" t="s">
        <v>19</v>
      </c>
      <c r="C31" s="217" t="s">
        <v>163</v>
      </c>
      <c r="D31" s="192"/>
      <c r="E31" s="200">
        <f>SUM(E32:E40)</f>
        <v>0</v>
      </c>
      <c r="F31" s="200">
        <f>SUM(F32:F40)</f>
        <v>0</v>
      </c>
      <c r="G31" s="200">
        <f>SUM(G32:G40)</f>
        <v>0</v>
      </c>
      <c r="H31" s="200">
        <f>SUM(H32:H40)</f>
        <v>0</v>
      </c>
      <c r="I31" s="201">
        <f>SUM(I32:I40)</f>
        <v>0</v>
      </c>
      <c r="J31" s="74"/>
      <c r="K31"/>
      <c r="L31"/>
      <c r="M31"/>
    </row>
    <row r="32" spans="1:28" s="42" customFormat="1" ht="15.95" customHeight="1">
      <c r="A32" s="105"/>
      <c r="B32" s="195" t="s">
        <v>164</v>
      </c>
      <c r="C32" s="203" t="s">
        <v>165</v>
      </c>
      <c r="D32" s="192"/>
      <c r="E32" s="214"/>
      <c r="F32" s="214"/>
      <c r="G32" s="214"/>
      <c r="H32" s="214"/>
      <c r="I32" s="314"/>
      <c r="J32" s="74"/>
      <c r="K32"/>
      <c r="L32"/>
      <c r="M32"/>
    </row>
    <row r="33" spans="1:13" s="42" customFormat="1" ht="15.95" customHeight="1">
      <c r="A33" s="105"/>
      <c r="B33" s="195" t="s">
        <v>166</v>
      </c>
      <c r="C33" s="203" t="s">
        <v>174</v>
      </c>
      <c r="D33" s="192"/>
      <c r="E33" s="214"/>
      <c r="F33" s="214"/>
      <c r="G33" s="214"/>
      <c r="H33" s="214"/>
      <c r="I33" s="314"/>
      <c r="J33" s="74"/>
      <c r="K33"/>
      <c r="L33"/>
      <c r="M33"/>
    </row>
    <row r="34" spans="1:13" s="42" customFormat="1" ht="15.95" customHeight="1">
      <c r="A34" s="105"/>
      <c r="B34" s="195" t="s">
        <v>167</v>
      </c>
      <c r="C34" s="203" t="s">
        <v>192</v>
      </c>
      <c r="D34" s="192"/>
      <c r="E34" s="214"/>
      <c r="F34" s="214"/>
      <c r="G34" s="214"/>
      <c r="H34" s="214"/>
      <c r="I34" s="314"/>
      <c r="J34" s="74"/>
      <c r="K34"/>
      <c r="L34"/>
      <c r="M34"/>
    </row>
    <row r="35" spans="1:13" s="42" customFormat="1" ht="15.95" customHeight="1">
      <c r="A35" s="105"/>
      <c r="B35" s="195" t="s">
        <v>168</v>
      </c>
      <c r="C35" s="203" t="s">
        <v>176</v>
      </c>
      <c r="D35" s="192"/>
      <c r="E35" s="214"/>
      <c r="F35" s="196"/>
      <c r="G35" s="214"/>
      <c r="H35" s="214"/>
      <c r="I35" s="314"/>
      <c r="J35" s="74"/>
      <c r="K35"/>
      <c r="L35"/>
      <c r="M35"/>
    </row>
    <row r="36" spans="1:13" s="42" customFormat="1" ht="15.95" customHeight="1">
      <c r="A36" s="105"/>
      <c r="B36" s="195" t="s">
        <v>169</v>
      </c>
      <c r="C36" s="203" t="s">
        <v>177</v>
      </c>
      <c r="D36" s="192"/>
      <c r="E36" s="214"/>
      <c r="F36" s="214"/>
      <c r="G36" s="214"/>
      <c r="H36" s="196"/>
      <c r="I36" s="314"/>
      <c r="J36" s="74"/>
      <c r="K36"/>
      <c r="L36"/>
      <c r="M36"/>
    </row>
    <row r="37" spans="1:13" s="42" customFormat="1" ht="15.95" customHeight="1">
      <c r="A37" s="105"/>
      <c r="B37" s="195" t="s">
        <v>170</v>
      </c>
      <c r="C37" s="203" t="s">
        <v>178</v>
      </c>
      <c r="D37" s="192"/>
      <c r="E37" s="214"/>
      <c r="F37" s="214"/>
      <c r="G37" s="214"/>
      <c r="H37" s="214"/>
      <c r="I37" s="314"/>
      <c r="J37" s="74"/>
      <c r="K37"/>
      <c r="L37"/>
      <c r="M37"/>
    </row>
    <row r="38" spans="1:13" s="42" customFormat="1" ht="15.95" customHeight="1">
      <c r="A38" s="105"/>
      <c r="B38" s="195" t="s">
        <v>171</v>
      </c>
      <c r="C38" s="203" t="s">
        <v>179</v>
      </c>
      <c r="D38" s="192"/>
      <c r="E38" s="214"/>
      <c r="F38" s="214"/>
      <c r="G38" s="214"/>
      <c r="H38" s="214"/>
      <c r="I38" s="313"/>
      <c r="J38" s="74"/>
      <c r="K38"/>
      <c r="L38"/>
      <c r="M38"/>
    </row>
    <row r="39" spans="1:13" s="42" customFormat="1" ht="15.95" customHeight="1">
      <c r="A39" s="105"/>
      <c r="B39" s="195" t="s">
        <v>172</v>
      </c>
      <c r="C39" s="203" t="s">
        <v>180</v>
      </c>
      <c r="D39" s="192"/>
      <c r="E39" s="214"/>
      <c r="F39" s="214"/>
      <c r="G39" s="214"/>
      <c r="H39" s="214"/>
      <c r="I39" s="314"/>
      <c r="J39" s="74"/>
      <c r="K39"/>
      <c r="L39"/>
      <c r="M39"/>
    </row>
    <row r="40" spans="1:13" s="42" customFormat="1" ht="15.95" customHeight="1">
      <c r="A40" s="105"/>
      <c r="B40" s="195" t="s">
        <v>173</v>
      </c>
      <c r="C40" s="203" t="s">
        <v>181</v>
      </c>
      <c r="D40" s="192"/>
      <c r="E40" s="214"/>
      <c r="F40" s="214"/>
      <c r="G40" s="214"/>
      <c r="H40" s="214"/>
      <c r="I40" s="314"/>
      <c r="J40" s="74"/>
      <c r="K40"/>
      <c r="L40"/>
      <c r="M40"/>
    </row>
    <row r="41" spans="1:13" s="47" customFormat="1" ht="31.5">
      <c r="A41" s="101"/>
      <c r="B41" s="213" t="s">
        <v>36</v>
      </c>
      <c r="C41" s="229" t="s">
        <v>187</v>
      </c>
      <c r="D41" s="192"/>
      <c r="E41" s="193">
        <f>E30-E31</f>
        <v>0</v>
      </c>
      <c r="F41" s="193">
        <f>F30-F31</f>
        <v>0</v>
      </c>
      <c r="G41" s="193">
        <f>G30-G31</f>
        <v>0</v>
      </c>
      <c r="H41" s="193">
        <f>H30-H31</f>
        <v>0</v>
      </c>
      <c r="I41" s="194">
        <f>I30-I31</f>
        <v>0</v>
      </c>
      <c r="J41" s="74"/>
      <c r="K41"/>
      <c r="L41"/>
      <c r="M41"/>
    </row>
    <row r="42" spans="1:13" s="51" customFormat="1" ht="31.5">
      <c r="A42" s="104"/>
      <c r="B42" s="213" t="s">
        <v>37</v>
      </c>
      <c r="C42" s="230" t="s">
        <v>211</v>
      </c>
      <c r="D42" s="192"/>
      <c r="E42" s="200">
        <f>E43-E44+E45</f>
        <v>0</v>
      </c>
      <c r="F42" s="200">
        <f>F43-F44+F45</f>
        <v>0</v>
      </c>
      <c r="G42" s="200">
        <f>G43-G44+G45</f>
        <v>0</v>
      </c>
      <c r="H42" s="200">
        <f>H43-H44+H45</f>
        <v>0</v>
      </c>
      <c r="I42" s="201">
        <f>I43-I44+I45</f>
        <v>0</v>
      </c>
      <c r="J42" s="74"/>
      <c r="K42"/>
      <c r="L42"/>
      <c r="M42"/>
    </row>
    <row r="43" spans="1:13" s="42" customFormat="1" ht="15.95" customHeight="1">
      <c r="A43" s="103"/>
      <c r="B43" s="215"/>
      <c r="C43" s="231" t="s">
        <v>188</v>
      </c>
      <c r="D43" s="192"/>
      <c r="E43" s="214"/>
      <c r="F43" s="214"/>
      <c r="G43" s="214"/>
      <c r="H43" s="214"/>
      <c r="I43" s="314"/>
      <c r="J43" s="74"/>
      <c r="K43"/>
      <c r="L43"/>
      <c r="M43"/>
    </row>
    <row r="44" spans="1:13" s="42" customFormat="1" ht="15.95" customHeight="1">
      <c r="A44" s="103"/>
      <c r="B44" s="215"/>
      <c r="C44" s="231" t="s">
        <v>189</v>
      </c>
      <c r="D44" s="192"/>
      <c r="E44" s="214"/>
      <c r="F44" s="214"/>
      <c r="G44" s="196"/>
      <c r="H44" s="196"/>
      <c r="I44" s="314"/>
      <c r="J44" s="74"/>
      <c r="K44"/>
      <c r="L44"/>
      <c r="M44"/>
    </row>
    <row r="45" spans="1:13" s="42" customFormat="1" ht="15.95" customHeight="1">
      <c r="A45" s="103"/>
      <c r="B45" s="215"/>
      <c r="C45" s="231" t="s">
        <v>209</v>
      </c>
      <c r="D45" s="192"/>
      <c r="E45" s="196"/>
      <c r="F45" s="214"/>
      <c r="G45" s="214"/>
      <c r="H45" s="214"/>
      <c r="I45" s="314"/>
      <c r="J45" s="74"/>
      <c r="K45"/>
      <c r="L45"/>
      <c r="M45"/>
    </row>
    <row r="46" spans="1:13" s="42" customFormat="1" ht="16.5" customHeight="1">
      <c r="A46" s="103"/>
      <c r="B46" s="215" t="s">
        <v>38</v>
      </c>
      <c r="C46" s="231" t="s">
        <v>84</v>
      </c>
      <c r="D46" s="192"/>
      <c r="E46" s="214"/>
      <c r="F46" s="196"/>
      <c r="G46" s="196"/>
      <c r="H46" s="196"/>
      <c r="I46" s="313"/>
      <c r="J46" s="74"/>
      <c r="K46"/>
      <c r="L46"/>
      <c r="M46"/>
    </row>
    <row r="47" spans="1:13" s="42" customFormat="1" ht="15.75" customHeight="1">
      <c r="A47" s="103"/>
      <c r="B47" s="215" t="s">
        <v>39</v>
      </c>
      <c r="C47" s="231" t="s">
        <v>85</v>
      </c>
      <c r="D47" s="192"/>
      <c r="E47" s="196"/>
      <c r="F47" s="214"/>
      <c r="G47" s="214"/>
      <c r="H47" s="214"/>
      <c r="I47" s="314"/>
      <c r="J47" s="74"/>
      <c r="K47"/>
      <c r="L47"/>
      <c r="M47"/>
    </row>
    <row r="48" spans="1:13" s="42" customFormat="1" ht="15.95" customHeight="1">
      <c r="A48" s="103"/>
      <c r="B48" s="215" t="s">
        <v>103</v>
      </c>
      <c r="C48" s="231" t="s">
        <v>86</v>
      </c>
      <c r="D48" s="192"/>
      <c r="E48" s="214"/>
      <c r="F48" s="214"/>
      <c r="G48" s="214"/>
      <c r="H48" s="214"/>
      <c r="I48" s="314"/>
      <c r="J48" s="74"/>
      <c r="K48"/>
      <c r="L48"/>
      <c r="M48"/>
    </row>
    <row r="49" spans="1:20" s="51" customFormat="1" ht="15.75" customHeight="1">
      <c r="A49" s="104"/>
      <c r="B49" s="213" t="s">
        <v>104</v>
      </c>
      <c r="C49" s="229" t="s">
        <v>199</v>
      </c>
      <c r="D49" s="192"/>
      <c r="E49" s="193">
        <f>E42+E46+E47+E48</f>
        <v>0</v>
      </c>
      <c r="F49" s="193">
        <f>F42+F46+F47+F48</f>
        <v>0</v>
      </c>
      <c r="G49" s="193">
        <f>G42+G46+G47+G48</f>
        <v>0</v>
      </c>
      <c r="H49" s="193">
        <f>H42+H46+H47+H48</f>
        <v>0</v>
      </c>
      <c r="I49" s="194">
        <f>I42+I46+I47+I48</f>
        <v>0</v>
      </c>
      <c r="J49" s="74"/>
      <c r="K49"/>
      <c r="L49"/>
      <c r="M49"/>
    </row>
    <row r="50" spans="1:20" s="47" customFormat="1" ht="31.5" customHeight="1">
      <c r="A50" s="101"/>
      <c r="B50" s="220" t="s">
        <v>87</v>
      </c>
      <c r="C50" s="232" t="s">
        <v>184</v>
      </c>
      <c r="D50" s="192"/>
      <c r="E50" s="211">
        <f>E41-E49</f>
        <v>0</v>
      </c>
      <c r="F50" s="211">
        <f>F41-F49</f>
        <v>0</v>
      </c>
      <c r="G50" s="211">
        <f>G41-G49</f>
        <v>0</v>
      </c>
      <c r="H50" s="211">
        <f>H41-H49</f>
        <v>0</v>
      </c>
      <c r="I50" s="212">
        <f>I41-I49</f>
        <v>0</v>
      </c>
      <c r="J50" s="74"/>
      <c r="K50"/>
      <c r="L50"/>
      <c r="M50"/>
    </row>
    <row r="51" spans="1:20" s="51" customFormat="1" ht="15.95" customHeight="1">
      <c r="A51" s="104"/>
      <c r="B51" s="213" t="s">
        <v>89</v>
      </c>
      <c r="C51" s="229" t="s">
        <v>24</v>
      </c>
      <c r="D51" s="192"/>
      <c r="E51" s="218"/>
      <c r="F51" s="218"/>
      <c r="G51" s="218"/>
      <c r="H51" s="218"/>
      <c r="I51" s="219"/>
      <c r="J51" s="74"/>
      <c r="K51"/>
      <c r="L51"/>
      <c r="M51"/>
      <c r="N51" s="52"/>
    </row>
    <row r="52" spans="1:20" s="47" customFormat="1" ht="15.95" customHeight="1">
      <c r="A52" s="101"/>
      <c r="B52" s="220" t="s">
        <v>88</v>
      </c>
      <c r="C52" s="233" t="s">
        <v>185</v>
      </c>
      <c r="D52" s="192"/>
      <c r="E52" s="221">
        <f>E25+E50</f>
        <v>0</v>
      </c>
      <c r="F52" s="221">
        <f>F25+F50</f>
        <v>0</v>
      </c>
      <c r="G52" s="221">
        <f>G25+G50</f>
        <v>0</v>
      </c>
      <c r="H52" s="221">
        <f>H25+H50</f>
        <v>0</v>
      </c>
      <c r="I52" s="315">
        <f>I25+I50</f>
        <v>0</v>
      </c>
      <c r="J52" s="74"/>
      <c r="K52"/>
      <c r="L52"/>
      <c r="M52"/>
    </row>
    <row r="53" spans="1:20" s="42" customFormat="1" ht="32.25" customHeight="1">
      <c r="A53" s="106"/>
      <c r="B53" s="209" t="s">
        <v>71</v>
      </c>
      <c r="C53" s="317" t="s">
        <v>142</v>
      </c>
      <c r="D53" s="218">
        <f>'FN An 3 I '!Q54</f>
        <v>0</v>
      </c>
      <c r="E53" s="319">
        <f>D53</f>
        <v>0</v>
      </c>
      <c r="F53" s="319">
        <f>E54</f>
        <v>0</v>
      </c>
      <c r="G53" s="319">
        <f>F54</f>
        <v>0</v>
      </c>
      <c r="H53" s="319">
        <f>G54</f>
        <v>0</v>
      </c>
      <c r="I53" s="320">
        <f>H54</f>
        <v>0</v>
      </c>
      <c r="J53" s="74"/>
      <c r="K53"/>
      <c r="L53"/>
      <c r="M53"/>
      <c r="N53" s="53"/>
      <c r="O53" s="53"/>
      <c r="P53" s="53"/>
      <c r="Q53" s="53"/>
      <c r="R53" s="53"/>
      <c r="S53" s="53"/>
      <c r="T53" s="53"/>
    </row>
    <row r="54" spans="1:20" s="47" customFormat="1" ht="30" customHeight="1">
      <c r="A54" s="107"/>
      <c r="B54" s="223" t="s">
        <v>186</v>
      </c>
      <c r="C54" s="234" t="s">
        <v>193</v>
      </c>
      <c r="D54" s="235">
        <f>SUM(D53)</f>
        <v>0</v>
      </c>
      <c r="E54" s="225">
        <f>E52+E53</f>
        <v>0</v>
      </c>
      <c r="F54" s="225">
        <f>F52+F53</f>
        <v>0</v>
      </c>
      <c r="G54" s="225">
        <f>G52+G53</f>
        <v>0</v>
      </c>
      <c r="H54" s="225">
        <f>H52+H53</f>
        <v>0</v>
      </c>
      <c r="I54" s="316">
        <f>I52+I53</f>
        <v>0</v>
      </c>
      <c r="J54" s="74"/>
      <c r="K54"/>
      <c r="L54"/>
      <c r="M54"/>
    </row>
    <row r="55" spans="1:20" s="42" customFormat="1">
      <c r="A55" s="97"/>
      <c r="B55" s="16"/>
      <c r="C55" s="17" t="s">
        <v>22</v>
      </c>
      <c r="D55" s="17"/>
      <c r="E55" s="27"/>
      <c r="F55" s="27"/>
      <c r="G55" s="27"/>
      <c r="H55" s="27"/>
      <c r="I55" s="27"/>
      <c r="J55" s="18"/>
      <c r="K55" s="18"/>
      <c r="L55" s="18"/>
      <c r="M55" s="18"/>
    </row>
  </sheetData>
  <sheetProtection password="D8EB" sheet="1"/>
  <mergeCells count="5">
    <mergeCell ref="G2:I3"/>
    <mergeCell ref="B2:F3"/>
    <mergeCell ref="C26:I26"/>
    <mergeCell ref="E4:I4"/>
    <mergeCell ref="C6:I6"/>
  </mergeCells>
  <phoneticPr fontId="0" type="noConversion"/>
  <dataValidations xWindow="1049" yWindow="196" count="2">
    <dataValidation type="custom" allowBlank="1" showInputMessage="1" showErrorMessage="1" sqref="N47:IV47 A47">
      <formula1>0</formula1>
    </dataValidation>
    <dataValidation allowBlank="1" showInputMessage="1" showErrorMessage="1" promptTitle="Atentie!" prompt="Continutul celulelor nu poate fi modificat!" sqref="G2"/>
  </dataValidations>
  <printOptions horizontalCentered="1"/>
  <pageMargins left="0.71" right="0.32" top="0.73" bottom="0.39" header="0.38" footer="7.8740157480315001E-2"/>
  <pageSetup paperSize="9" scale="59" orientation="portrait" horizontalDpi="300" verticalDpi="300" r:id="rId1"/>
  <headerFooter alignWithMargins="0"/>
  <rowBreaks count="1" manualBreakCount="1">
    <brk id="54" min="1" max="21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21"/>
    <pageSetUpPr fitToPage="1"/>
  </sheetPr>
  <dimension ref="A1:IV68"/>
  <sheetViews>
    <sheetView showGridLines="0" showZeros="0" view="pageBreakPreview" zoomScaleNormal="100" zoomScaleSheetLayoutView="100" workbookViewId="0">
      <selection activeCell="E16" sqref="E16"/>
    </sheetView>
  </sheetViews>
  <sheetFormatPr defaultRowHeight="12.75" customHeight="1" zeroHeight="1"/>
  <cols>
    <col min="1" max="1" width="1.7109375" style="70" customWidth="1"/>
    <col min="2" max="2" width="6.85546875" style="70" customWidth="1"/>
    <col min="3" max="3" width="65.140625" style="70" customWidth="1"/>
    <col min="4" max="4" width="9.85546875" style="70" customWidth="1"/>
    <col min="5" max="5" width="16" style="70" customWidth="1"/>
    <col min="6" max="6" width="15.140625" style="70" customWidth="1"/>
    <col min="7" max="7" width="16.140625" style="70" customWidth="1"/>
    <col min="8" max="8" width="15" style="70" customWidth="1"/>
    <col min="9" max="9" width="15.85546875" style="71" customWidth="1"/>
    <col min="10" max="16384" width="9.140625" style="65"/>
  </cols>
  <sheetData>
    <row r="1" spans="1:256" ht="12.75" customHeight="1">
      <c r="A1" s="441"/>
      <c r="B1" s="442" t="s">
        <v>246</v>
      </c>
      <c r="C1" s="443"/>
      <c r="D1" s="443"/>
      <c r="E1" s="443"/>
      <c r="F1" s="443"/>
      <c r="G1" s="443"/>
      <c r="H1" s="446" t="s">
        <v>239</v>
      </c>
      <c r="I1" s="447"/>
      <c r="J1" s="64"/>
    </row>
    <row r="2" spans="1:256">
      <c r="A2" s="441"/>
      <c r="B2" s="444"/>
      <c r="C2" s="445"/>
      <c r="D2" s="445"/>
      <c r="E2" s="445"/>
      <c r="F2" s="445"/>
      <c r="G2" s="445"/>
      <c r="H2" s="448"/>
      <c r="I2" s="449"/>
      <c r="J2" s="64"/>
    </row>
    <row r="3" spans="1:256">
      <c r="A3" s="441"/>
      <c r="B3" s="450" t="s">
        <v>250</v>
      </c>
      <c r="C3" s="451"/>
      <c r="D3" s="451"/>
      <c r="E3" s="451"/>
      <c r="F3" s="451"/>
      <c r="G3" s="451"/>
      <c r="H3" s="448"/>
      <c r="I3" s="449"/>
      <c r="J3" s="64"/>
    </row>
    <row r="4" spans="1:256">
      <c r="A4" s="441"/>
      <c r="B4" s="450"/>
      <c r="C4" s="451"/>
      <c r="D4" s="451"/>
      <c r="E4" s="451"/>
      <c r="F4" s="451"/>
      <c r="G4" s="451"/>
      <c r="H4" s="448"/>
      <c r="I4" s="449"/>
      <c r="J4" s="64"/>
    </row>
    <row r="5" spans="1:256" ht="5.0999999999999996" customHeight="1">
      <c r="A5" s="441"/>
      <c r="B5" s="452"/>
      <c r="C5" s="453"/>
      <c r="D5" s="453"/>
      <c r="E5" s="453"/>
      <c r="F5" s="453"/>
      <c r="G5" s="453"/>
      <c r="H5" s="453"/>
      <c r="I5" s="454"/>
      <c r="J5" s="64"/>
    </row>
    <row r="6" spans="1:256" ht="15.75">
      <c r="A6" s="441"/>
      <c r="B6" s="460" t="s">
        <v>23</v>
      </c>
      <c r="C6" s="461"/>
      <c r="D6" s="461"/>
      <c r="E6" s="462"/>
      <c r="F6" s="461"/>
      <c r="G6" s="461"/>
      <c r="H6" s="461"/>
      <c r="I6" s="463"/>
      <c r="J6" s="64"/>
    </row>
    <row r="7" spans="1:256" ht="27" customHeight="1">
      <c r="A7" s="441"/>
      <c r="B7" s="464" t="s">
        <v>0</v>
      </c>
      <c r="C7" s="465"/>
      <c r="D7" s="458" t="s">
        <v>41</v>
      </c>
      <c r="E7" s="236" t="s">
        <v>78</v>
      </c>
      <c r="F7" s="236" t="s">
        <v>79</v>
      </c>
      <c r="G7" s="236" t="s">
        <v>80</v>
      </c>
      <c r="H7" s="236" t="s">
        <v>81</v>
      </c>
      <c r="I7" s="237" t="s">
        <v>82</v>
      </c>
      <c r="J7" s="64"/>
    </row>
    <row r="8" spans="1:256" ht="15">
      <c r="A8" s="441"/>
      <c r="B8" s="262" t="s">
        <v>91</v>
      </c>
      <c r="C8" s="238" t="s">
        <v>92</v>
      </c>
      <c r="D8" s="459"/>
      <c r="E8" s="466" t="s">
        <v>93</v>
      </c>
      <c r="F8" s="467"/>
      <c r="G8" s="467"/>
      <c r="H8" s="467"/>
      <c r="I8" s="468"/>
      <c r="J8" s="64"/>
    </row>
    <row r="9" spans="1:256" ht="24" customHeight="1">
      <c r="A9" s="441"/>
      <c r="B9" s="239">
        <v>1</v>
      </c>
      <c r="C9" s="240" t="s">
        <v>200</v>
      </c>
      <c r="D9" s="241" t="s">
        <v>247</v>
      </c>
      <c r="E9" s="478"/>
      <c r="F9" s="479"/>
      <c r="G9" s="479"/>
      <c r="H9" s="479"/>
      <c r="I9" s="480"/>
      <c r="J9" s="64"/>
    </row>
    <row r="10" spans="1:256" ht="35.25" customHeight="1">
      <c r="A10" s="441"/>
      <c r="B10" s="239">
        <v>2</v>
      </c>
      <c r="C10" s="242" t="s">
        <v>201</v>
      </c>
      <c r="D10" s="241" t="s">
        <v>247</v>
      </c>
      <c r="E10" s="244">
        <f>'Prognoza veniturilor'!M44</f>
        <v>0</v>
      </c>
      <c r="F10" s="244">
        <f>'Prognoza veniturilor'!N44</f>
        <v>0</v>
      </c>
      <c r="G10" s="244">
        <f>'Prognoza veniturilor'!O44</f>
        <v>0</v>
      </c>
      <c r="H10" s="244">
        <f>'Prognoza veniturilor'!P44</f>
        <v>0</v>
      </c>
      <c r="I10" s="245">
        <f>'Prognoza veniturilor'!Q44</f>
        <v>0</v>
      </c>
      <c r="J10" s="66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</row>
    <row r="11" spans="1:256" s="69" customFormat="1" ht="44.25" customHeight="1">
      <c r="A11" s="441"/>
      <c r="B11" s="239">
        <v>3</v>
      </c>
      <c r="C11" s="240" t="s">
        <v>202</v>
      </c>
      <c r="D11" s="241" t="s">
        <v>247</v>
      </c>
      <c r="E11" s="244">
        <f>'Prognoza cheltuielilor'!M18</f>
        <v>0</v>
      </c>
      <c r="F11" s="244">
        <f>'Prognoza cheltuielilor'!N18</f>
        <v>0</v>
      </c>
      <c r="G11" s="244">
        <f>'Prognoza cheltuielilor'!O18</f>
        <v>0</v>
      </c>
      <c r="H11" s="244">
        <f>'Prognoza cheltuielilor'!P18</f>
        <v>0</v>
      </c>
      <c r="I11" s="245">
        <f>'Prognoza cheltuielilor'!Q18</f>
        <v>0</v>
      </c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68"/>
      <c r="EO11" s="68"/>
      <c r="EP11" s="68"/>
      <c r="EQ11" s="68"/>
      <c r="ER11" s="68"/>
      <c r="ES11" s="68"/>
      <c r="ET11" s="68"/>
      <c r="EU11" s="68"/>
      <c r="EV11" s="68"/>
      <c r="EW11" s="68"/>
      <c r="EX11" s="68"/>
      <c r="EY11" s="68"/>
      <c r="EZ11" s="68"/>
      <c r="FA11" s="68"/>
      <c r="FB11" s="68"/>
      <c r="FC11" s="68"/>
      <c r="FD11" s="68"/>
      <c r="FE11" s="68"/>
      <c r="FF11" s="68"/>
      <c r="FG11" s="68"/>
      <c r="FH11" s="68"/>
      <c r="FI11" s="68"/>
      <c r="FJ11" s="68"/>
      <c r="FK11" s="68"/>
      <c r="FL11" s="68"/>
      <c r="FM11" s="68"/>
      <c r="FN11" s="68"/>
      <c r="FO11" s="68"/>
      <c r="FP11" s="68"/>
      <c r="FQ11" s="68"/>
      <c r="FR11" s="68"/>
      <c r="FS11" s="68"/>
      <c r="FT11" s="68"/>
      <c r="FU11" s="68"/>
      <c r="FV11" s="68"/>
      <c r="FW11" s="68"/>
      <c r="FX11" s="68"/>
      <c r="FY11" s="68"/>
      <c r="FZ11" s="68"/>
      <c r="GA11" s="68"/>
      <c r="GB11" s="68"/>
      <c r="GC11" s="68"/>
      <c r="GD11" s="68"/>
      <c r="GE11" s="68"/>
      <c r="GF11" s="68"/>
      <c r="GG11" s="68"/>
      <c r="GH11" s="68"/>
      <c r="GI11" s="68"/>
      <c r="GJ11" s="68"/>
      <c r="GK11" s="68"/>
      <c r="GL11" s="68"/>
      <c r="GM11" s="68"/>
      <c r="GN11" s="68"/>
      <c r="GO11" s="68"/>
      <c r="GP11" s="68"/>
      <c r="GQ11" s="68"/>
      <c r="GR11" s="68"/>
      <c r="GS11" s="68"/>
      <c r="GT11" s="68"/>
      <c r="GU11" s="68"/>
      <c r="GV11" s="68"/>
      <c r="GW11" s="68"/>
      <c r="GX11" s="68"/>
      <c r="GY11" s="68"/>
      <c r="GZ11" s="68"/>
      <c r="HA11" s="68"/>
      <c r="HB11" s="68"/>
      <c r="HC11" s="68"/>
      <c r="HD11" s="68"/>
      <c r="HE11" s="68"/>
      <c r="HF11" s="68"/>
      <c r="HG11" s="68"/>
      <c r="HH11" s="68"/>
      <c r="HI11" s="68"/>
      <c r="HJ11" s="68"/>
      <c r="HK11" s="68"/>
      <c r="HL11" s="68"/>
      <c r="HM11" s="68"/>
      <c r="HN11" s="68"/>
      <c r="HO11" s="68"/>
      <c r="HP11" s="68"/>
      <c r="HQ11" s="68"/>
      <c r="HR11" s="68"/>
      <c r="HS11" s="68"/>
      <c r="HT11" s="68"/>
      <c r="HU11" s="68"/>
      <c r="HV11" s="68"/>
      <c r="HW11" s="68"/>
      <c r="HX11" s="68"/>
      <c r="HY11" s="68"/>
      <c r="HZ11" s="68"/>
      <c r="IA11" s="68"/>
      <c r="IB11" s="68"/>
      <c r="IC11" s="68"/>
      <c r="ID11" s="68"/>
      <c r="IE11" s="68"/>
      <c r="IF11" s="68"/>
      <c r="IG11" s="68"/>
      <c r="IH11" s="68"/>
      <c r="II11" s="68"/>
      <c r="IJ11" s="68"/>
      <c r="IK11" s="68"/>
      <c r="IL11" s="68"/>
      <c r="IM11" s="68"/>
      <c r="IN11" s="68"/>
      <c r="IO11" s="68"/>
      <c r="IP11" s="68"/>
      <c r="IQ11" s="68"/>
      <c r="IR11" s="68"/>
      <c r="IS11" s="68"/>
      <c r="IT11" s="68"/>
      <c r="IU11" s="68"/>
      <c r="IV11" s="68"/>
    </row>
    <row r="12" spans="1:256" s="69" customFormat="1" ht="30" customHeight="1">
      <c r="A12" s="441"/>
      <c r="B12" s="239">
        <v>4</v>
      </c>
      <c r="C12" s="240" t="s">
        <v>203</v>
      </c>
      <c r="D12" s="243" t="s">
        <v>46</v>
      </c>
      <c r="E12" s="246" t="str">
        <f>IF(E10=0,"Eroare",ROUND((E10-E11)/E10,4))</f>
        <v>Eroare</v>
      </c>
      <c r="F12" s="246" t="str">
        <f>IF(F10=0,"Eroare",ROUND((F10-F11)/F10,4))</f>
        <v>Eroare</v>
      </c>
      <c r="G12" s="246" t="str">
        <f>IF(G10=0,"Eroare",ROUND((G10-G11)/G10,4))</f>
        <v>Eroare</v>
      </c>
      <c r="H12" s="246" t="str">
        <f>IF(H10=0,"Eroare",ROUND((H10-H11)/H10,4))</f>
        <v>Eroare</v>
      </c>
      <c r="I12" s="247" t="str">
        <f>IF(I10=0,"Eroare",ROUND((I10-I11)/I10,4))</f>
        <v>Eroare</v>
      </c>
    </row>
    <row r="13" spans="1:256" s="69" customFormat="1" ht="30" customHeight="1">
      <c r="A13" s="441"/>
      <c r="B13" s="239">
        <v>5</v>
      </c>
      <c r="C13" s="240" t="s">
        <v>158</v>
      </c>
      <c r="D13" s="248" t="s">
        <v>42</v>
      </c>
      <c r="E13" s="475" t="e">
        <f>ROUND(E9/(('FN An 1-5'!E52/(1+E17)+'FN An 1-5'!F52/(1+E17)^2+'FN An 1-5'!G52/(1+E17)^3+'FN An 1-5'!H52/(1+E17)^4+'FN An 1-5'!I52/(1+E17)^5+'FN An 1-5'!I52+'FN An 1-5'!I52+'FN An 1-5'!I52+'FN An 1-5'!I52+'FN An 1-5'!I52+'FN An 1-5'!I52+'FN An 1-5'!I52)/12), 4)</f>
        <v>#DIV/0!</v>
      </c>
      <c r="F13" s="476"/>
      <c r="G13" s="476"/>
      <c r="H13" s="476"/>
      <c r="I13" s="477"/>
    </row>
    <row r="14" spans="1:256" s="69" customFormat="1" ht="30" customHeight="1">
      <c r="A14" s="441"/>
      <c r="B14" s="239">
        <v>6</v>
      </c>
      <c r="C14" s="240" t="s">
        <v>204</v>
      </c>
      <c r="D14" s="243" t="s">
        <v>46</v>
      </c>
      <c r="E14" s="249" t="str">
        <f>IF($E$9=0,"Eroare",ROUND('FN An 1-5'!E50/$E$9, 4))</f>
        <v>Eroare</v>
      </c>
      <c r="F14" s="249" t="str">
        <f>IF($E$9=0,"Eroare",ROUND('FN An 1-5'!F50/$E$9, 4))</f>
        <v>Eroare</v>
      </c>
      <c r="G14" s="249" t="str">
        <f>IF($E$9=0,"Eroare",ROUND('FN An 1-5'!G50/$E$9, 4))</f>
        <v>Eroare</v>
      </c>
      <c r="H14" s="249" t="str">
        <f>IF($E$9=0,"Eroare",ROUND('FN An 1-5'!H50/$E$9, 4))</f>
        <v>Eroare</v>
      </c>
      <c r="I14" s="250" t="str">
        <f>IF($E$9=0,"Eroare",ROUND('FN An 1-5'!I50/$E$9, 4))</f>
        <v>Eroare</v>
      </c>
    </row>
    <row r="15" spans="1:256" s="69" customFormat="1" ht="30" customHeight="1">
      <c r="A15" s="441"/>
      <c r="B15" s="239">
        <v>7</v>
      </c>
      <c r="C15" s="251" t="s">
        <v>205</v>
      </c>
      <c r="D15" s="243" t="s">
        <v>43</v>
      </c>
      <c r="E15" s="252" t="str">
        <f>IF('FN An 1-5'!E18=0,"Nu este cazul !", ROUND(('FN An 1-5'!E50)/'FN An 1-5'!E18, 4))</f>
        <v>Nu este cazul !</v>
      </c>
      <c r="F15" s="252" t="str">
        <f>IF('FN An 1-5'!F18=0,"Nu este cazul !", ROUND(('FN An 1-5'!F50)/'FN An 1-5'!F18, 4))</f>
        <v>Nu este cazul !</v>
      </c>
      <c r="G15" s="252" t="str">
        <f>IF('FN An 1-5'!G18=0,"Nu este cazul !", ROUND(('FN An 1-5'!G50)/'FN An 1-5'!G18, 4))</f>
        <v>Nu este cazul !</v>
      </c>
      <c r="H15" s="252" t="str">
        <f>IF('FN An 1-5'!H18=0,"Nu este cazul !", ROUND(('FN An 1-5'!H50)/'FN An 1-5'!H18, 4))</f>
        <v>Nu este cazul !</v>
      </c>
      <c r="I15" s="253" t="str">
        <f>IF('FN An 1-5'!I18=0,"Nu este cazul !", ROUND(('FN An 1-5'!I50)/'FN An 1-5'!I18, 4))</f>
        <v>Nu este cazul !</v>
      </c>
    </row>
    <row r="16" spans="1:256" s="69" customFormat="1" ht="30" customHeight="1">
      <c r="A16" s="441"/>
      <c r="B16" s="239">
        <v>8</v>
      </c>
      <c r="C16" s="251" t="s">
        <v>206</v>
      </c>
      <c r="D16" s="243" t="s">
        <v>46</v>
      </c>
      <c r="E16" s="254" t="str">
        <f>IF(Bilant!E14=0,"Eroare", ROUND(Bilant!E19/Bilant!E14, 4))</f>
        <v>Eroare</v>
      </c>
      <c r="F16" s="254" t="str">
        <f>IF(Bilant!F14=0,"Eroare", ROUND(Bilant!F19/Bilant!F14, 4))</f>
        <v>Eroare</v>
      </c>
      <c r="G16" s="254" t="str">
        <f>IF(Bilant!G14=0,"Eroare", ROUND(Bilant!G19/Bilant!G14, 4))</f>
        <v>Eroare</v>
      </c>
      <c r="H16" s="254" t="str">
        <f>IF(Bilant!H14=0,"Eroare", ROUND(Bilant!H19/Bilant!H14, 4))</f>
        <v>Eroare</v>
      </c>
      <c r="I16" s="247" t="str">
        <f>IF(Bilant!I14=0,"Eroare", ROUND(Bilant!I19/Bilant!I14, 4))</f>
        <v>Eroare</v>
      </c>
    </row>
    <row r="17" spans="1:9" s="69" customFormat="1" ht="26.25" customHeight="1">
      <c r="A17" s="441"/>
      <c r="B17" s="239">
        <v>9</v>
      </c>
      <c r="C17" s="251" t="s">
        <v>45</v>
      </c>
      <c r="D17" s="243"/>
      <c r="E17" s="455">
        <v>0.08</v>
      </c>
      <c r="F17" s="456"/>
      <c r="G17" s="456"/>
      <c r="H17" s="456"/>
      <c r="I17" s="457"/>
    </row>
    <row r="18" spans="1:9" s="69" customFormat="1" ht="30" customHeight="1">
      <c r="A18" s="441"/>
      <c r="B18" s="239">
        <v>10</v>
      </c>
      <c r="C18" s="251" t="s">
        <v>207</v>
      </c>
      <c r="D18" s="255" t="s">
        <v>247</v>
      </c>
      <c r="E18" s="481">
        <f>ROUND('FN An 1-5'!E52/(1+E17)+'FN An 1-5'!F52/(1+E17)^2+'FN An 1-5'!G52/(1+E17)^3+'FN An 1-5'!H52/(1+E17)^4+'FN An 1-5'!I52/(1+E17)^5+'FN An 1-5'!I50/(1+E17)^6+'FN An 1-5'!I50/(1+E17)^7+'FN An 1-5'!I50/(1+E17)^8+'FN An 1-5'!I50/(1+E17)^9+'FN An 1-5'!I50/(1+E17)^10+'FN An 1-5'!I50/(1+E17)^11+'FN An 1-5'!I50/(1+E17)^12-Indicatori!E9, 0)</f>
        <v>0</v>
      </c>
      <c r="F18" s="482"/>
      <c r="G18" s="482"/>
      <c r="H18" s="482"/>
      <c r="I18" s="483"/>
    </row>
    <row r="19" spans="1:9" s="69" customFormat="1" ht="30" customHeight="1" thickBot="1">
      <c r="A19" s="441"/>
      <c r="B19" s="256">
        <v>11</v>
      </c>
      <c r="C19" s="257" t="s">
        <v>157</v>
      </c>
      <c r="D19" s="255" t="s">
        <v>247</v>
      </c>
      <c r="E19" s="258">
        <f>'FN An 1-5'!E54</f>
        <v>0</v>
      </c>
      <c r="F19" s="258">
        <f>'FN An 1-5'!F54</f>
        <v>0</v>
      </c>
      <c r="G19" s="258">
        <f>'FN An 1-5'!G54</f>
        <v>0</v>
      </c>
      <c r="H19" s="258">
        <f>'FN An 1-5'!H54</f>
        <v>0</v>
      </c>
      <c r="I19" s="259">
        <f>'FN An 1-5'!I54</f>
        <v>0</v>
      </c>
    </row>
    <row r="20" spans="1:9" s="69" customFormat="1" ht="17.25" customHeight="1">
      <c r="A20" s="70"/>
      <c r="B20" s="469"/>
      <c r="C20" s="470"/>
      <c r="D20" s="470"/>
      <c r="E20" s="470"/>
      <c r="F20" s="470"/>
      <c r="G20" s="471"/>
      <c r="H20" s="72"/>
      <c r="I20" s="72"/>
    </row>
    <row r="21" spans="1:9" s="69" customFormat="1" ht="40.5" customHeight="1">
      <c r="A21" s="70"/>
      <c r="B21" s="472"/>
      <c r="C21" s="473"/>
      <c r="D21" s="473"/>
      <c r="E21" s="473"/>
      <c r="F21" s="473"/>
      <c r="G21" s="474"/>
      <c r="H21" s="70"/>
      <c r="I21" s="70"/>
    </row>
    <row r="22" spans="1:9" s="69" customFormat="1" ht="12.75" customHeight="1">
      <c r="A22" s="70"/>
      <c r="B22" s="70"/>
      <c r="C22" s="70"/>
      <c r="D22" s="70"/>
      <c r="E22" s="108"/>
      <c r="F22" s="70"/>
      <c r="G22" s="70"/>
      <c r="H22" s="70"/>
      <c r="I22" s="70"/>
    </row>
    <row r="23" spans="1:9" s="69" customFormat="1" ht="12.75" customHeight="1">
      <c r="A23" s="70"/>
      <c r="B23" s="70"/>
      <c r="C23" s="70"/>
      <c r="D23" s="70"/>
      <c r="E23" s="70"/>
      <c r="F23" s="70"/>
      <c r="G23" s="70"/>
      <c r="H23" s="70"/>
      <c r="I23" s="70"/>
    </row>
    <row r="24" spans="1:9" s="69" customFormat="1" ht="12.75" customHeight="1">
      <c r="A24" s="70"/>
      <c r="B24" s="70"/>
      <c r="C24" s="70"/>
      <c r="D24" s="70"/>
      <c r="E24" s="70"/>
      <c r="F24" s="70"/>
      <c r="G24" s="70"/>
      <c r="H24" s="70"/>
      <c r="I24" s="70"/>
    </row>
    <row r="25" spans="1:9" s="69" customFormat="1" ht="12.75" customHeight="1">
      <c r="A25" s="70"/>
      <c r="B25" s="70"/>
      <c r="C25" s="70"/>
      <c r="D25" s="70"/>
      <c r="E25" s="70"/>
      <c r="F25" s="70"/>
      <c r="G25" s="70"/>
      <c r="H25" s="70"/>
      <c r="I25" s="70"/>
    </row>
    <row r="26" spans="1:9" s="69" customFormat="1" ht="12.75" customHeight="1">
      <c r="A26" s="70"/>
      <c r="B26" s="70"/>
      <c r="C26" s="70"/>
      <c r="D26" s="70"/>
      <c r="E26" s="70"/>
      <c r="F26" s="70"/>
      <c r="G26" s="70"/>
      <c r="H26" s="70"/>
      <c r="I26" s="70"/>
    </row>
    <row r="27" spans="1:9" s="69" customFormat="1" ht="12.75" customHeight="1">
      <c r="A27" s="70"/>
      <c r="B27" s="70"/>
      <c r="C27" s="70"/>
      <c r="D27" s="70"/>
      <c r="E27" s="70"/>
      <c r="F27" s="70"/>
      <c r="G27" s="70"/>
      <c r="H27" s="70"/>
      <c r="I27" s="70"/>
    </row>
    <row r="28" spans="1:9" s="69" customFormat="1" ht="12.75" customHeight="1">
      <c r="A28" s="70"/>
      <c r="B28" s="70"/>
      <c r="C28" s="70"/>
      <c r="D28" s="70"/>
      <c r="E28" s="70"/>
      <c r="F28" s="70"/>
      <c r="G28" s="70"/>
      <c r="H28" s="70"/>
      <c r="I28" s="70"/>
    </row>
    <row r="29" spans="1:9" s="69" customFormat="1" ht="12.75" customHeight="1">
      <c r="A29" s="70"/>
      <c r="B29" s="70"/>
      <c r="C29" s="70"/>
      <c r="D29" s="70"/>
      <c r="E29" s="70"/>
      <c r="F29" s="70"/>
      <c r="G29" s="70"/>
      <c r="H29" s="70"/>
      <c r="I29" s="70"/>
    </row>
    <row r="30" spans="1:9" s="69" customFormat="1" ht="12.75" customHeight="1">
      <c r="A30" s="70"/>
      <c r="B30" s="70"/>
      <c r="C30" s="70"/>
      <c r="D30" s="70"/>
      <c r="E30" s="70"/>
      <c r="F30" s="70"/>
      <c r="G30" s="70"/>
      <c r="H30" s="70"/>
      <c r="I30" s="70"/>
    </row>
    <row r="31" spans="1:9" s="69" customFormat="1" ht="12.75" customHeight="1">
      <c r="A31" s="70"/>
      <c r="B31" s="70"/>
      <c r="C31" s="70"/>
      <c r="D31" s="70"/>
      <c r="E31" s="70"/>
      <c r="F31" s="70"/>
      <c r="G31" s="70"/>
      <c r="H31" s="70"/>
      <c r="I31" s="70"/>
    </row>
    <row r="32" spans="1:9" s="69" customFormat="1" ht="12.75" customHeight="1">
      <c r="A32" s="70"/>
      <c r="B32" s="70"/>
      <c r="C32" s="70"/>
      <c r="D32" s="70"/>
      <c r="E32" s="70"/>
      <c r="F32" s="70"/>
      <c r="G32" s="70"/>
      <c r="H32" s="70"/>
      <c r="I32" s="70"/>
    </row>
    <row r="33" spans="1:9" s="69" customFormat="1" ht="12.75" customHeight="1">
      <c r="A33" s="70"/>
      <c r="B33" s="70"/>
      <c r="C33" s="70"/>
      <c r="D33" s="70"/>
      <c r="E33" s="70"/>
      <c r="F33" s="70"/>
      <c r="G33" s="70"/>
      <c r="H33" s="70"/>
      <c r="I33" s="70"/>
    </row>
    <row r="34" spans="1:9" s="69" customFormat="1" ht="12.75" customHeight="1">
      <c r="A34" s="70"/>
      <c r="B34" s="70"/>
      <c r="C34" s="70"/>
      <c r="D34" s="70"/>
      <c r="E34" s="70"/>
      <c r="F34" s="70"/>
      <c r="G34" s="70"/>
      <c r="H34" s="70"/>
      <c r="I34" s="70"/>
    </row>
    <row r="35" spans="1:9" s="69" customFormat="1" ht="12.75" customHeight="1">
      <c r="A35" s="70"/>
      <c r="B35" s="70"/>
      <c r="C35" s="70"/>
      <c r="D35" s="70"/>
      <c r="E35" s="70"/>
      <c r="F35" s="70"/>
      <c r="G35" s="70"/>
      <c r="H35" s="70"/>
      <c r="I35" s="70"/>
    </row>
    <row r="36" spans="1:9" s="69" customFormat="1" ht="12.75" customHeight="1">
      <c r="A36" s="70"/>
      <c r="B36" s="70"/>
      <c r="C36" s="70"/>
      <c r="D36" s="70"/>
      <c r="E36" s="70"/>
      <c r="F36" s="70"/>
      <c r="G36" s="70"/>
      <c r="H36" s="70"/>
      <c r="I36" s="70"/>
    </row>
    <row r="37" spans="1:9" s="69" customFormat="1" ht="12.75" customHeight="1">
      <c r="A37" s="70"/>
      <c r="B37" s="70"/>
      <c r="C37" s="70"/>
      <c r="D37" s="70"/>
      <c r="E37" s="70"/>
      <c r="F37" s="70"/>
      <c r="G37" s="70"/>
      <c r="H37" s="70"/>
      <c r="I37" s="70"/>
    </row>
    <row r="38" spans="1:9" s="69" customFormat="1" ht="12.75" customHeight="1">
      <c r="A38" s="70"/>
      <c r="B38" s="70"/>
      <c r="C38" s="70"/>
      <c r="D38" s="70"/>
      <c r="E38" s="70"/>
      <c r="F38" s="70"/>
      <c r="G38" s="70"/>
      <c r="H38" s="70"/>
      <c r="I38" s="70"/>
    </row>
    <row r="39" spans="1:9" s="69" customFormat="1" ht="12.75" customHeight="1">
      <c r="A39" s="70"/>
      <c r="B39" s="70"/>
      <c r="C39" s="70"/>
      <c r="D39" s="70"/>
      <c r="E39" s="70"/>
      <c r="F39" s="70"/>
      <c r="G39" s="70"/>
      <c r="H39" s="70"/>
      <c r="I39" s="70"/>
    </row>
    <row r="40" spans="1:9" s="69" customFormat="1" ht="12.75" customHeight="1">
      <c r="A40" s="70"/>
      <c r="B40" s="70"/>
      <c r="C40" s="70"/>
      <c r="D40" s="70"/>
      <c r="E40" s="70"/>
      <c r="F40" s="70"/>
      <c r="G40" s="70"/>
      <c r="H40" s="70"/>
      <c r="I40" s="70"/>
    </row>
    <row r="41" spans="1:9" s="69" customFormat="1" ht="12.75" customHeight="1">
      <c r="A41" s="70"/>
      <c r="B41" s="70"/>
      <c r="C41" s="70"/>
      <c r="D41" s="70"/>
      <c r="E41" s="70"/>
      <c r="F41" s="70"/>
      <c r="G41" s="70"/>
      <c r="H41" s="70"/>
      <c r="I41" s="70"/>
    </row>
    <row r="42" spans="1:9" s="69" customFormat="1" ht="12.75" customHeight="1">
      <c r="A42" s="70"/>
      <c r="B42" s="70"/>
      <c r="C42" s="70"/>
      <c r="D42" s="70"/>
      <c r="E42" s="70"/>
      <c r="F42" s="70"/>
      <c r="G42" s="70"/>
      <c r="H42" s="70"/>
      <c r="I42" s="70"/>
    </row>
    <row r="43" spans="1:9" s="69" customFormat="1" ht="12.75" customHeight="1">
      <c r="A43" s="70"/>
      <c r="B43" s="70"/>
      <c r="C43" s="70"/>
      <c r="D43" s="70"/>
      <c r="E43" s="70"/>
      <c r="F43" s="70"/>
      <c r="G43" s="70"/>
      <c r="H43" s="70"/>
      <c r="I43" s="70"/>
    </row>
    <row r="44" spans="1:9" s="69" customFormat="1" ht="12.75" customHeight="1">
      <c r="A44" s="70"/>
      <c r="B44" s="70"/>
      <c r="C44" s="70"/>
      <c r="D44" s="70"/>
      <c r="E44" s="70"/>
      <c r="F44" s="70"/>
      <c r="G44" s="70"/>
      <c r="H44" s="70"/>
      <c r="I44" s="70"/>
    </row>
    <row r="45" spans="1:9" s="69" customFormat="1" ht="12.75" customHeight="1">
      <c r="A45" s="70"/>
      <c r="B45" s="70"/>
      <c r="C45" s="70"/>
      <c r="D45" s="70"/>
      <c r="E45" s="70"/>
      <c r="F45" s="70"/>
      <c r="G45" s="70"/>
      <c r="H45" s="70"/>
      <c r="I45" s="70"/>
    </row>
    <row r="46" spans="1:9" s="69" customFormat="1" ht="12.75" customHeight="1">
      <c r="A46" s="70"/>
      <c r="B46" s="70"/>
      <c r="C46" s="70"/>
      <c r="D46" s="70"/>
      <c r="E46" s="70"/>
      <c r="F46" s="70"/>
      <c r="G46" s="70"/>
      <c r="H46" s="70"/>
      <c r="I46" s="70"/>
    </row>
    <row r="47" spans="1:9" s="69" customFormat="1" ht="12.75" customHeight="1">
      <c r="A47" s="70"/>
      <c r="B47" s="70"/>
      <c r="C47" s="70"/>
      <c r="D47" s="70"/>
      <c r="E47" s="70"/>
      <c r="F47" s="70"/>
      <c r="G47" s="70"/>
      <c r="H47" s="70"/>
      <c r="I47" s="70"/>
    </row>
    <row r="48" spans="1:9" s="69" customFormat="1" ht="12.75" customHeight="1">
      <c r="A48" s="70"/>
      <c r="B48" s="70"/>
      <c r="C48" s="70"/>
      <c r="D48" s="70"/>
      <c r="E48" s="70"/>
      <c r="F48" s="70"/>
      <c r="G48" s="70"/>
      <c r="H48" s="70"/>
      <c r="I48" s="70"/>
    </row>
    <row r="49" spans="1:256" s="69" customFormat="1" ht="12.75" customHeight="1">
      <c r="A49" s="70"/>
      <c r="B49" s="70"/>
      <c r="C49" s="70"/>
      <c r="D49" s="70"/>
      <c r="E49" s="70"/>
      <c r="F49" s="70"/>
      <c r="G49" s="70"/>
      <c r="H49" s="70"/>
      <c r="I49" s="70"/>
    </row>
    <row r="50" spans="1:256" s="69" customFormat="1" ht="12.75" customHeight="1">
      <c r="A50" s="70"/>
      <c r="B50" s="70"/>
      <c r="C50" s="70"/>
      <c r="D50" s="70"/>
      <c r="E50" s="70"/>
      <c r="F50" s="70"/>
      <c r="G50" s="70"/>
      <c r="H50" s="70"/>
      <c r="I50" s="70"/>
    </row>
    <row r="51" spans="1:256" s="69" customFormat="1" ht="12.75" customHeight="1">
      <c r="A51" s="70"/>
      <c r="B51" s="70"/>
      <c r="C51" s="70"/>
      <c r="D51" s="70"/>
      <c r="E51" s="70"/>
      <c r="F51" s="70"/>
      <c r="G51" s="70"/>
      <c r="H51" s="70"/>
      <c r="I51" s="70"/>
    </row>
    <row r="52" spans="1:256" s="69" customFormat="1" ht="12.75" customHeight="1">
      <c r="A52" s="70"/>
      <c r="B52" s="70"/>
      <c r="C52" s="70"/>
      <c r="D52" s="70"/>
      <c r="E52" s="70"/>
      <c r="F52" s="70"/>
      <c r="G52" s="70"/>
      <c r="H52" s="70"/>
      <c r="I52" s="70"/>
    </row>
    <row r="53" spans="1:256" s="69" customFormat="1" ht="12.75" customHeight="1">
      <c r="A53" s="70"/>
      <c r="B53" s="70"/>
      <c r="C53" s="70"/>
      <c r="D53" s="70"/>
      <c r="E53" s="70"/>
      <c r="F53" s="70"/>
      <c r="G53" s="70"/>
      <c r="H53" s="70"/>
      <c r="I53" s="70"/>
    </row>
    <row r="54" spans="1:256" s="69" customFormat="1" ht="12.75" customHeight="1">
      <c r="A54" s="70"/>
      <c r="B54" s="70"/>
      <c r="C54" s="70"/>
      <c r="D54" s="70"/>
      <c r="E54" s="70"/>
      <c r="F54" s="70"/>
      <c r="G54" s="70"/>
      <c r="H54" s="70"/>
      <c r="I54" s="70"/>
    </row>
    <row r="55" spans="1:256" s="69" customFormat="1" ht="12.75" customHeight="1">
      <c r="A55" s="70"/>
      <c r="B55" s="70"/>
      <c r="C55" s="70"/>
      <c r="D55" s="70"/>
      <c r="E55" s="70"/>
      <c r="F55" s="70"/>
      <c r="G55" s="70"/>
      <c r="H55" s="70"/>
      <c r="I55" s="70"/>
    </row>
    <row r="56" spans="1:256" ht="12.75" hidden="1" customHeight="1"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  <c r="IG56" s="72"/>
      <c r="IH56" s="72"/>
      <c r="II56" s="72"/>
      <c r="IJ56" s="72"/>
      <c r="IK56" s="72"/>
      <c r="IL56" s="72"/>
      <c r="IM56" s="72"/>
      <c r="IN56" s="72"/>
      <c r="IO56" s="72"/>
      <c r="IP56" s="72"/>
      <c r="IQ56" s="72"/>
      <c r="IR56" s="72"/>
      <c r="IS56" s="72"/>
      <c r="IT56" s="72"/>
      <c r="IU56" s="72"/>
      <c r="IV56" s="72"/>
    </row>
    <row r="57" spans="1:256" ht="12.75" customHeight="1"/>
    <row r="58" spans="1:256" ht="12.75" customHeight="1"/>
    <row r="59" spans="1:256" ht="12.75" customHeight="1"/>
    <row r="60" spans="1:256" ht="12.75" customHeight="1"/>
    <row r="61" spans="1:256" ht="12.75" customHeight="1"/>
    <row r="62" spans="1:256" ht="12.75" customHeight="1"/>
    <row r="63" spans="1:256" ht="12.75" customHeight="1"/>
    <row r="64" spans="1:256" ht="12.75" customHeight="1"/>
    <row r="65" ht="12.75" customHeight="1"/>
    <row r="66" ht="12.75" customHeight="1"/>
    <row r="67" ht="12.75" customHeight="1"/>
    <row r="68" ht="12.75" customHeight="1"/>
  </sheetData>
  <sheetProtection password="D8EB" sheet="1"/>
  <mergeCells count="14">
    <mergeCell ref="B20:G21"/>
    <mergeCell ref="E13:I13"/>
    <mergeCell ref="E9:I9"/>
    <mergeCell ref="E18:I18"/>
    <mergeCell ref="A1:A19"/>
    <mergeCell ref="B1:G2"/>
    <mergeCell ref="H1:I4"/>
    <mergeCell ref="B3:G4"/>
    <mergeCell ref="B5:I5"/>
    <mergeCell ref="E17:I17"/>
    <mergeCell ref="D7:D8"/>
    <mergeCell ref="B6:I6"/>
    <mergeCell ref="B7:C7"/>
    <mergeCell ref="E8:I8"/>
  </mergeCells>
  <phoneticPr fontId="35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83" orientation="landscape" r:id="rId1"/>
  <headerFooter alignWithMargins="0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Prognoza veniturilor</vt:lpstr>
      <vt:lpstr>Prognoza cheltuielilor</vt:lpstr>
      <vt:lpstr> Cpp</vt:lpstr>
      <vt:lpstr>Bilant</vt:lpstr>
      <vt:lpstr>FN An 1 I</vt:lpstr>
      <vt:lpstr>FN An 2 I </vt:lpstr>
      <vt:lpstr>FN An 3 I </vt:lpstr>
      <vt:lpstr>FN An 1-5</vt:lpstr>
      <vt:lpstr>Indicatori</vt:lpstr>
      <vt:lpstr>' Cpp'!Print_Area</vt:lpstr>
      <vt:lpstr>Bilant!Print_Area</vt:lpstr>
      <vt:lpstr>'FN An 1 I'!Print_Area</vt:lpstr>
      <vt:lpstr>'FN An 1-5'!Print_Area</vt:lpstr>
      <vt:lpstr>'FN An 2 I '!Print_Area</vt:lpstr>
      <vt:lpstr>'FN An 3 I '!Print_Area</vt:lpstr>
      <vt:lpstr>Indicatori!Print_Area</vt:lpstr>
      <vt:lpstr>'Prognoza cheltuielilor'!Print_Area</vt:lpstr>
      <vt:lpstr>'Prognoza veniturilor'!Print_Area</vt:lpstr>
    </vt:vector>
  </TitlesOfParts>
  <Company>SoftWin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Rotaru</dc:creator>
  <cp:lastModifiedBy>fabian</cp:lastModifiedBy>
  <cp:lastPrinted>2016-05-05T07:13:03Z</cp:lastPrinted>
  <dcterms:created xsi:type="dcterms:W3CDTF">2003-06-05T14:00:20Z</dcterms:created>
  <dcterms:modified xsi:type="dcterms:W3CDTF">2017-07-16T11:48:05Z</dcterms:modified>
</cp:coreProperties>
</file>